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diana-my.sharepoint.com/personal/trgress_iu_edu/Documents/SoilLab/Data/Site Metadata/US-WCR_Syv (Wisconsin)/"/>
    </mc:Choice>
  </mc:AlternateContent>
  <xr:revisionPtr revIDLastSave="9" documentId="11_F25DC773A252ABDACC104826F91F521A5BDE58F7" xr6:coauthVersionLast="47" xr6:coauthVersionMax="47" xr10:uidLastSave="{A3714137-850A-4870-9722-55D583114E57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R7" i="1" s="1"/>
  <c r="P7" i="1"/>
  <c r="O7" i="1"/>
  <c r="N7" i="1"/>
  <c r="Q6" i="1"/>
  <c r="R6" i="1" s="1"/>
  <c r="P6" i="1"/>
  <c r="O6" i="1"/>
  <c r="N6" i="1"/>
  <c r="Q5" i="1"/>
  <c r="R5" i="1" s="1"/>
  <c r="P5" i="1"/>
  <c r="O5" i="1"/>
  <c r="N5" i="1"/>
  <c r="Q4" i="1"/>
  <c r="R4" i="1" s="1"/>
  <c r="P4" i="1"/>
  <c r="O4" i="1"/>
  <c r="N4" i="1"/>
  <c r="Q3" i="1"/>
  <c r="R3" i="1" s="1"/>
  <c r="P3" i="1"/>
  <c r="O3" i="1"/>
  <c r="N3" i="1"/>
  <c r="Q2" i="1"/>
  <c r="R2" i="1" s="1"/>
  <c r="P2" i="1"/>
  <c r="O2" i="1"/>
  <c r="N2" i="1"/>
  <c r="Q10" i="1"/>
  <c r="R10" i="1" s="1"/>
  <c r="P10" i="1"/>
  <c r="O10" i="1"/>
  <c r="N10" i="1"/>
  <c r="Q9" i="1"/>
  <c r="R9" i="1" s="1"/>
  <c r="P9" i="1"/>
  <c r="O9" i="1"/>
  <c r="N9" i="1"/>
  <c r="Q8" i="1"/>
  <c r="R8" i="1" s="1"/>
  <c r="P8" i="1"/>
  <c r="O8" i="1"/>
  <c r="N8" i="1"/>
  <c r="Q13" i="1"/>
  <c r="R13" i="1" s="1"/>
  <c r="P13" i="1"/>
  <c r="O13" i="1"/>
  <c r="N13" i="1"/>
  <c r="Q12" i="1"/>
  <c r="R12" i="1" s="1"/>
  <c r="P12" i="1"/>
  <c r="O12" i="1"/>
  <c r="N12" i="1"/>
  <c r="R11" i="1"/>
  <c r="Q11" i="1"/>
  <c r="P11" i="1"/>
  <c r="O11" i="1"/>
  <c r="N11" i="1"/>
</calcChain>
</file>

<file path=xl/sharedStrings.xml><?xml version="1.0" encoding="utf-8"?>
<sst xmlns="http://schemas.openxmlformats.org/spreadsheetml/2006/main" count="66" uniqueCount="36">
  <si>
    <t>Site</t>
  </si>
  <si>
    <t>Sample_ID</t>
  </si>
  <si>
    <t>Sampling_Date</t>
  </si>
  <si>
    <t>Ring_S/N</t>
  </si>
  <si>
    <t>Ring_Mass_g</t>
  </si>
  <si>
    <t>Depth_cm</t>
  </si>
  <si>
    <t>Coordinates</t>
  </si>
  <si>
    <t>notes</t>
  </si>
  <si>
    <t>notes2</t>
  </si>
  <si>
    <t>Initial_RingSampleLids_Mass_g</t>
  </si>
  <si>
    <t>PostSoak_ KSATplatesSampleRing_Mass_g</t>
  </si>
  <si>
    <t>PostHyprop_SamplePiePan_Mass_g</t>
  </si>
  <si>
    <t>OvenDried_PiePanSample_Mass_g</t>
  </si>
  <si>
    <t>Initial_Mass_g</t>
  </si>
  <si>
    <t>PostSoak_Sample_Mass_g</t>
  </si>
  <si>
    <t>PostHyprop_Sample_Mass_g</t>
  </si>
  <si>
    <t>OvenDried_Sample_Mass_g</t>
  </si>
  <si>
    <t>Bulk_Den_g_m3</t>
  </si>
  <si>
    <t>US-WCR</t>
  </si>
  <si>
    <t>US-WCR_W001_000</t>
  </si>
  <si>
    <t>45.8058333333,-90.0802777778</t>
  </si>
  <si>
    <t>Converted from DMS</t>
  </si>
  <si>
    <t>US-WCR_W001_010</t>
  </si>
  <si>
    <t>US-WCR_W001_050</t>
  </si>
  <si>
    <t>US-WCR_S001_000</t>
  </si>
  <si>
    <t>45.8055555556,-90.0797222222</t>
  </si>
  <si>
    <t>US-WCR_S001_010</t>
  </si>
  <si>
    <t>US-WCR_S001_050</t>
  </si>
  <si>
    <t>US-WCR_E001_000</t>
  </si>
  <si>
    <t>45.8058333333,-90.0788888889</t>
  </si>
  <si>
    <t>US-WCR_E001_010</t>
  </si>
  <si>
    <t>US-WCR_E001_050</t>
  </si>
  <si>
    <t>US-WCR_N001_000</t>
  </si>
  <si>
    <t>45.8063888889,-90.0794444444</t>
  </si>
  <si>
    <t>US-WCR_N001_010</t>
  </si>
  <si>
    <t>US-WCR_N001_050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</si>
</sst>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textRotation="45"/>
    </xf>
    <xf numFmtId="0" fontId="2" fillId="0" borderId="0" xfId="0" applyFont="1" applyAlignment="1">
      <alignment textRotation="45"/>
    </xf>
    <xf numFmtId="0" fontId="0" fillId="2" borderId="0" xfId="0" applyFill="1"/>
    <xf numFmtId="14" fontId="0" fillId="2" borderId="0" xfId="0" applyNumberFormat="1" applyFill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G11" sqref="G11"/>
    </sheetView>
  </sheetViews>
  <sheetFormatPr defaultRowHeight="14.5" x14ac:dyDescent="0.35"/>
  <cols>
    <col min="2" max="2" width="17.6328125" bestFit="1" customWidth="1"/>
    <col min="3" max="3" width="11" bestFit="1" customWidth="1"/>
    <col min="7" max="7" width="27.36328125" bestFit="1" customWidth="1"/>
    <col min="8" max="8" width="18.54296875" bestFit="1" customWidth="1"/>
  </cols>
  <sheetData>
    <row r="1" spans="1:18" ht="15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.5" x14ac:dyDescent="0.35">
      <c r="A2" s="3" t="s">
        <v>18</v>
      </c>
      <c r="B2" s="3" t="s">
        <v>28</v>
      </c>
      <c r="C2" s="4">
        <v>45236</v>
      </c>
      <c r="D2" s="3">
        <v>19193</v>
      </c>
      <c r="E2" s="3">
        <v>202.9</v>
      </c>
      <c r="F2" s="3">
        <v>0</v>
      </c>
      <c r="G2" s="3" t="s">
        <v>29</v>
      </c>
      <c r="H2" s="3" t="s">
        <v>21</v>
      </c>
      <c r="I2" s="3"/>
      <c r="J2" s="3">
        <v>616.64300000000003</v>
      </c>
      <c r="K2" s="3">
        <v>798.27200000000005</v>
      </c>
      <c r="L2" s="3">
        <v>338.863</v>
      </c>
      <c r="M2" s="3">
        <v>307.36500000000001</v>
      </c>
      <c r="N2" s="5">
        <f>J2-E2-33.48</f>
        <v>380.26300000000003</v>
      </c>
      <c r="O2" s="5">
        <f>K2-E2-164.45</f>
        <v>430.92200000000008</v>
      </c>
      <c r="P2" s="5">
        <f>L2-5.69</f>
        <v>333.173</v>
      </c>
      <c r="Q2" s="5">
        <f>M2-5.69</f>
        <v>301.67500000000001</v>
      </c>
      <c r="R2" s="5">
        <f>Q2/250</f>
        <v>1.2067000000000001</v>
      </c>
    </row>
    <row r="3" spans="1:18" ht="15.5" x14ac:dyDescent="0.35">
      <c r="A3" t="s">
        <v>18</v>
      </c>
      <c r="B3" t="s">
        <v>30</v>
      </c>
      <c r="C3" s="6">
        <v>45236</v>
      </c>
      <c r="D3">
        <v>19191</v>
      </c>
      <c r="E3">
        <v>206.5</v>
      </c>
      <c r="F3">
        <v>10</v>
      </c>
      <c r="G3" t="s">
        <v>29</v>
      </c>
      <c r="H3" t="s">
        <v>21</v>
      </c>
      <c r="J3">
        <v>690.96699999999998</v>
      </c>
      <c r="K3">
        <v>849.649</v>
      </c>
      <c r="L3">
        <v>406.41199999999998</v>
      </c>
      <c r="M3">
        <v>372.62</v>
      </c>
      <c r="N3" s="5">
        <f>J3-E3-33.48</f>
        <v>450.98699999999997</v>
      </c>
      <c r="O3" s="5">
        <f>K3-E3-164.45</f>
        <v>478.69900000000001</v>
      </c>
      <c r="P3" s="5">
        <f>L3-5.69</f>
        <v>400.72199999999998</v>
      </c>
      <c r="Q3" s="5">
        <f>M3-5.69</f>
        <v>366.93</v>
      </c>
      <c r="R3" s="5">
        <f>Q3/250</f>
        <v>1.4677200000000001</v>
      </c>
    </row>
    <row r="4" spans="1:18" ht="15.5" x14ac:dyDescent="0.35">
      <c r="A4" s="3" t="s">
        <v>18</v>
      </c>
      <c r="B4" s="3" t="s">
        <v>31</v>
      </c>
      <c r="C4" s="4">
        <v>45236</v>
      </c>
      <c r="D4" s="3">
        <v>18766</v>
      </c>
      <c r="E4" s="3">
        <v>204.8</v>
      </c>
      <c r="F4" s="3">
        <v>50</v>
      </c>
      <c r="G4" s="3" t="s">
        <v>29</v>
      </c>
      <c r="H4" s="3" t="s">
        <v>21</v>
      </c>
      <c r="I4" s="3"/>
      <c r="J4" s="3">
        <v>671.55499999999995</v>
      </c>
      <c r="K4" s="3">
        <v>840.17600000000004</v>
      </c>
      <c r="L4" s="3">
        <v>398.44900000000001</v>
      </c>
      <c r="M4" s="3">
        <v>373.73</v>
      </c>
      <c r="N4" s="5">
        <f>J4-E4-33.48</f>
        <v>433.27499999999992</v>
      </c>
      <c r="O4" s="5">
        <f>K4-E4-164.45</f>
        <v>470.92599999999999</v>
      </c>
      <c r="P4" s="5">
        <f>L4-5.69</f>
        <v>392.75900000000001</v>
      </c>
      <c r="Q4" s="5">
        <f>M4-5.69</f>
        <v>368.04</v>
      </c>
      <c r="R4" s="5">
        <f>Q4/250</f>
        <v>1.4721600000000001</v>
      </c>
    </row>
    <row r="5" spans="1:18" ht="15.5" x14ac:dyDescent="0.35">
      <c r="A5" t="s">
        <v>18</v>
      </c>
      <c r="B5" t="s">
        <v>32</v>
      </c>
      <c r="C5" s="6">
        <v>45236</v>
      </c>
      <c r="D5">
        <v>18791</v>
      </c>
      <c r="E5">
        <v>207.7</v>
      </c>
      <c r="F5">
        <v>0</v>
      </c>
      <c r="G5" t="s">
        <v>33</v>
      </c>
      <c r="H5" t="s">
        <v>21</v>
      </c>
      <c r="J5">
        <v>519.35599999999999</v>
      </c>
      <c r="K5">
        <v>707.66399999999999</v>
      </c>
      <c r="L5">
        <v>220.286</v>
      </c>
      <c r="M5">
        <v>189.101</v>
      </c>
      <c r="N5" s="5">
        <f>J5-E5-33.48</f>
        <v>278.17599999999999</v>
      </c>
      <c r="O5" s="5">
        <f>K5-E5-164.45</f>
        <v>335.51400000000001</v>
      </c>
      <c r="P5" s="5">
        <f>L5-5.69</f>
        <v>214.596</v>
      </c>
      <c r="Q5" s="5">
        <f>M5-5.69</f>
        <v>183.411</v>
      </c>
      <c r="R5" s="5">
        <f>Q5/250</f>
        <v>0.73364399999999996</v>
      </c>
    </row>
    <row r="6" spans="1:18" ht="15.5" x14ac:dyDescent="0.35">
      <c r="A6" s="3" t="s">
        <v>18</v>
      </c>
      <c r="B6" s="3" t="s">
        <v>34</v>
      </c>
      <c r="C6" s="4">
        <v>45236</v>
      </c>
      <c r="D6" s="3">
        <v>19186</v>
      </c>
      <c r="E6" s="3">
        <v>206.6</v>
      </c>
      <c r="F6" s="3">
        <v>10</v>
      </c>
      <c r="G6" s="3" t="s">
        <v>33</v>
      </c>
      <c r="H6" s="3" t="s">
        <v>21</v>
      </c>
      <c r="I6" s="3"/>
      <c r="J6" s="3">
        <v>598.23199999999997</v>
      </c>
      <c r="K6" s="3">
        <v>805.15</v>
      </c>
      <c r="L6" s="3">
        <v>340.84199999999998</v>
      </c>
      <c r="M6" s="3">
        <v>315.24799999999999</v>
      </c>
      <c r="N6" s="5">
        <f>J6-E6-33.48</f>
        <v>358.15199999999993</v>
      </c>
      <c r="O6" s="5">
        <f>K6-E6-164.45</f>
        <v>434.09999999999997</v>
      </c>
      <c r="P6" s="5">
        <f>L6-5.69</f>
        <v>335.15199999999999</v>
      </c>
      <c r="Q6" s="5">
        <f>M6-5.69</f>
        <v>309.55799999999999</v>
      </c>
      <c r="R6" s="5">
        <f>Q6/250</f>
        <v>1.238232</v>
      </c>
    </row>
    <row r="7" spans="1:18" ht="15.5" x14ac:dyDescent="0.35">
      <c r="A7" t="s">
        <v>18</v>
      </c>
      <c r="B7" t="s">
        <v>35</v>
      </c>
      <c r="C7" s="6">
        <v>45236</v>
      </c>
      <c r="D7">
        <v>18783</v>
      </c>
      <c r="E7">
        <v>202.7</v>
      </c>
      <c r="F7">
        <v>50</v>
      </c>
      <c r="G7" t="s">
        <v>33</v>
      </c>
      <c r="H7" t="s">
        <v>21</v>
      </c>
      <c r="J7">
        <v>660.42399999999998</v>
      </c>
      <c r="K7">
        <v>839.56100000000004</v>
      </c>
      <c r="L7">
        <v>390.983</v>
      </c>
      <c r="M7">
        <v>373.464</v>
      </c>
      <c r="N7" s="5">
        <f>J7-E7-33.48</f>
        <v>424.24399999999997</v>
      </c>
      <c r="O7" s="5">
        <f>K7-E7-164.45</f>
        <v>472.41100000000012</v>
      </c>
      <c r="P7" s="5">
        <f>L7-5.69</f>
        <v>385.29300000000001</v>
      </c>
      <c r="Q7" s="5">
        <f>M7-5.69</f>
        <v>367.774</v>
      </c>
      <c r="R7" s="5">
        <f>Q7/250</f>
        <v>1.471096</v>
      </c>
    </row>
    <row r="8" spans="1:18" ht="15.5" x14ac:dyDescent="0.35">
      <c r="A8" t="s">
        <v>18</v>
      </c>
      <c r="B8" t="s">
        <v>24</v>
      </c>
      <c r="C8" s="6">
        <v>45236</v>
      </c>
      <c r="D8">
        <v>18774</v>
      </c>
      <c r="E8">
        <v>204.9</v>
      </c>
      <c r="F8">
        <v>0</v>
      </c>
      <c r="G8" t="s">
        <v>25</v>
      </c>
      <c r="H8" t="s">
        <v>21</v>
      </c>
      <c r="J8">
        <v>544.63300000000004</v>
      </c>
      <c r="K8">
        <v>735.303</v>
      </c>
      <c r="L8">
        <v>248.61199999999999</v>
      </c>
      <c r="M8">
        <v>218.83</v>
      </c>
      <c r="N8" s="5">
        <f>J8-E8-33.48</f>
        <v>306.25300000000004</v>
      </c>
      <c r="O8" s="5">
        <f>K8-E8-164.45</f>
        <v>365.95300000000003</v>
      </c>
      <c r="P8" s="5">
        <f>L8-5.69</f>
        <v>242.922</v>
      </c>
      <c r="Q8" s="5">
        <f>M8-5.69</f>
        <v>213.14000000000001</v>
      </c>
      <c r="R8" s="5">
        <f>Q8/250</f>
        <v>0.8525600000000001</v>
      </c>
    </row>
    <row r="9" spans="1:18" ht="15.5" x14ac:dyDescent="0.35">
      <c r="A9" s="3" t="s">
        <v>18</v>
      </c>
      <c r="B9" s="3" t="s">
        <v>26</v>
      </c>
      <c r="C9" s="4">
        <v>45236</v>
      </c>
      <c r="D9" s="3">
        <v>18765</v>
      </c>
      <c r="E9" s="3">
        <v>203.5</v>
      </c>
      <c r="F9" s="3">
        <v>10</v>
      </c>
      <c r="G9" s="3" t="s">
        <v>25</v>
      </c>
      <c r="H9" s="3" t="s">
        <v>21</v>
      </c>
      <c r="I9" s="3"/>
      <c r="J9" s="3">
        <v>590.24599999999998</v>
      </c>
      <c r="K9" s="3">
        <v>771.66600000000005</v>
      </c>
      <c r="L9" s="3">
        <v>317.827</v>
      </c>
      <c r="M9" s="3">
        <v>282.34800000000001</v>
      </c>
      <c r="N9" s="5">
        <f>J9-E9-33.48</f>
        <v>353.26599999999996</v>
      </c>
      <c r="O9" s="5">
        <f>K9-E9-164.45</f>
        <v>403.71600000000007</v>
      </c>
      <c r="P9" s="5">
        <f>L9-5.69</f>
        <v>312.137</v>
      </c>
      <c r="Q9" s="5">
        <f>M9-5.69</f>
        <v>276.65800000000002</v>
      </c>
      <c r="R9" s="5">
        <f>Q9/250</f>
        <v>1.1066320000000001</v>
      </c>
    </row>
    <row r="10" spans="1:18" ht="15.5" x14ac:dyDescent="0.35">
      <c r="A10" t="s">
        <v>18</v>
      </c>
      <c r="B10" t="s">
        <v>27</v>
      </c>
      <c r="C10" s="6">
        <v>45236</v>
      </c>
      <c r="D10">
        <v>19206</v>
      </c>
      <c r="E10">
        <v>209.2</v>
      </c>
      <c r="F10">
        <v>50</v>
      </c>
      <c r="G10" t="s">
        <v>25</v>
      </c>
      <c r="H10" t="s">
        <v>21</v>
      </c>
      <c r="J10">
        <v>678.92700000000002</v>
      </c>
      <c r="K10">
        <v>850.45299999999997</v>
      </c>
      <c r="L10">
        <v>405.82</v>
      </c>
      <c r="M10">
        <v>380.755</v>
      </c>
      <c r="N10" s="5">
        <f>J10-E10-33.48</f>
        <v>436.24700000000001</v>
      </c>
      <c r="O10" s="5">
        <f>K10-E10-164.45</f>
        <v>476.80299999999994</v>
      </c>
      <c r="P10" s="5">
        <f>L10-5.69</f>
        <v>400.13</v>
      </c>
      <c r="Q10" s="5">
        <f>M10-5.69</f>
        <v>375.065</v>
      </c>
      <c r="R10" s="5">
        <f>Q10/250</f>
        <v>1.5002599999999999</v>
      </c>
    </row>
    <row r="11" spans="1:18" ht="15.5" x14ac:dyDescent="0.35">
      <c r="A11" s="3" t="s">
        <v>18</v>
      </c>
      <c r="B11" s="3" t="s">
        <v>19</v>
      </c>
      <c r="C11" s="4">
        <v>45236</v>
      </c>
      <c r="D11" s="3">
        <v>19212</v>
      </c>
      <c r="E11" s="3">
        <v>206</v>
      </c>
      <c r="F11" s="3">
        <v>0</v>
      </c>
      <c r="G11" s="3" t="s">
        <v>20</v>
      </c>
      <c r="H11" s="3" t="s">
        <v>21</v>
      </c>
      <c r="I11" s="3"/>
      <c r="J11" s="3">
        <v>549.93299999999999</v>
      </c>
      <c r="K11" s="3">
        <v>731.41300000000001</v>
      </c>
      <c r="L11" s="3">
        <v>237.989</v>
      </c>
      <c r="M11" s="3">
        <v>214.809</v>
      </c>
      <c r="N11" s="5">
        <f>J11-E11-33.48</f>
        <v>310.45299999999997</v>
      </c>
      <c r="O11" s="5">
        <f>K11-E11-164.45</f>
        <v>360.96300000000002</v>
      </c>
      <c r="P11" s="5">
        <f>L11-5.69</f>
        <v>232.29900000000001</v>
      </c>
      <c r="Q11" s="5">
        <f>M11-5.69</f>
        <v>209.119</v>
      </c>
      <c r="R11" s="5">
        <f>Q11/250</f>
        <v>0.836476</v>
      </c>
    </row>
    <row r="12" spans="1:18" ht="15.5" x14ac:dyDescent="0.35">
      <c r="A12" t="s">
        <v>18</v>
      </c>
      <c r="B12" t="s">
        <v>22</v>
      </c>
      <c r="C12" s="6">
        <v>45236</v>
      </c>
      <c r="D12">
        <v>18888</v>
      </c>
      <c r="E12">
        <v>204.1</v>
      </c>
      <c r="F12">
        <v>10</v>
      </c>
      <c r="G12" t="s">
        <v>20</v>
      </c>
      <c r="H12" t="s">
        <v>21</v>
      </c>
      <c r="J12">
        <v>617.351</v>
      </c>
      <c r="K12">
        <v>797.94399999999996</v>
      </c>
      <c r="L12">
        <v>323.69900000000001</v>
      </c>
      <c r="M12">
        <v>302.40100000000001</v>
      </c>
      <c r="N12" s="5">
        <f>J12-E12-33.48</f>
        <v>379.77099999999996</v>
      </c>
      <c r="O12" s="5">
        <f>K12-E12-164.45</f>
        <v>429.39399999999995</v>
      </c>
      <c r="P12" s="5">
        <f>L12-5.69</f>
        <v>318.00900000000001</v>
      </c>
      <c r="Q12" s="5">
        <f>M12-5.69</f>
        <v>296.71100000000001</v>
      </c>
      <c r="R12" s="5">
        <f>Q12/250</f>
        <v>1.186844</v>
      </c>
    </row>
    <row r="13" spans="1:18" ht="15.5" x14ac:dyDescent="0.35">
      <c r="A13" s="3" t="s">
        <v>18</v>
      </c>
      <c r="B13" s="3" t="s">
        <v>23</v>
      </c>
      <c r="C13" s="4">
        <v>45236</v>
      </c>
      <c r="D13" s="3">
        <v>18901</v>
      </c>
      <c r="E13" s="3">
        <v>202.9</v>
      </c>
      <c r="F13" s="3">
        <v>50</v>
      </c>
      <c r="G13" s="3" t="s">
        <v>20</v>
      </c>
      <c r="H13" s="3" t="s">
        <v>21</v>
      </c>
      <c r="I13" s="3"/>
      <c r="J13" s="3">
        <v>646.24199999999996</v>
      </c>
      <c r="K13" s="3">
        <v>830.63199999999995</v>
      </c>
      <c r="L13" s="3">
        <v>381.66300000000001</v>
      </c>
      <c r="M13" s="3">
        <v>364.161</v>
      </c>
      <c r="N13" s="5">
        <f>J13-E13-33.48</f>
        <v>409.86199999999997</v>
      </c>
      <c r="O13" s="5">
        <f>K13-E13-164.45</f>
        <v>463.28199999999998</v>
      </c>
      <c r="P13" s="5">
        <f>L13-5.69</f>
        <v>375.97300000000001</v>
      </c>
      <c r="Q13" s="5">
        <f>M13-5.69</f>
        <v>358.471</v>
      </c>
      <c r="R13" s="5">
        <f>Q13/250</f>
        <v>1.4338839999999999</v>
      </c>
    </row>
  </sheetData>
  <sortState xmlns:xlrd2="http://schemas.microsoft.com/office/spreadsheetml/2017/richdata2" ref="A2:R13">
    <sortCondition ref="B1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Gress, Trevor Dillon</dc:creator>
  <cp:lastModifiedBy>Gress, Trevor Dillon</cp:lastModifiedBy>
  <dcterms:created xsi:type="dcterms:W3CDTF">2015-06-05T18:17:20Z</dcterms:created>
  <dcterms:modified xsi:type="dcterms:W3CDTF">2024-07-17T17:35:54Z</dcterms:modified>
</cp:coreProperties>
</file>