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ley\Documents\UW\UW DC-Flux\"/>
    </mc:Choice>
  </mc:AlternateContent>
  <bookViews>
    <workbookView xWindow="0" yWindow="0" windowWidth="19200" windowHeight="7410"/>
  </bookViews>
  <sheets>
    <sheet name="Summary" sheetId="8" r:id="rId1"/>
    <sheet name="1C" sheetId="2" r:id="rId2"/>
    <sheet name="1D" sheetId="1" r:id="rId3"/>
    <sheet name="2D" sheetId="3" r:id="rId4"/>
    <sheet name="3D" sheetId="4" r:id="rId5"/>
    <sheet name="4C" sheetId="5" r:id="rId6"/>
    <sheet name="4D" sheetId="6" r:id="rId7"/>
    <sheet name="Flux Calculations" sheetId="7" r:id="rId8"/>
    <sheet name="Data" sheetId="9" r:id="rId9"/>
  </sheets>
  <definedNames>
    <definedName name="_xlnm._FilterDatabase" localSheetId="8" hidden="1">Data!$A$3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7" l="1"/>
  <c r="G12" i="7" l="1"/>
  <c r="H12" i="7" s="1"/>
  <c r="H5" i="7"/>
  <c r="H4" i="7"/>
  <c r="K57" i="6"/>
  <c r="K33" i="5"/>
  <c r="K5" i="3"/>
  <c r="J57" i="6"/>
  <c r="J33" i="5"/>
  <c r="J49" i="4"/>
  <c r="K49" i="4" s="1"/>
  <c r="K4" i="3"/>
  <c r="J50" i="2"/>
  <c r="K50" i="2" s="1"/>
  <c r="J48" i="1"/>
  <c r="K48" i="1" s="1"/>
  <c r="J4" i="3"/>
  <c r="J56" i="6"/>
  <c r="J19" i="6"/>
  <c r="J38" i="6"/>
  <c r="J4" i="6"/>
  <c r="J19" i="5"/>
  <c r="J32" i="5" s="1"/>
  <c r="J4" i="5"/>
  <c r="J35" i="4"/>
  <c r="J19" i="4"/>
  <c r="J4" i="4"/>
  <c r="J48" i="4" s="1"/>
  <c r="J35" i="2"/>
  <c r="J19" i="2"/>
  <c r="J4" i="2"/>
  <c r="J49" i="2" s="1"/>
  <c r="J34" i="1"/>
  <c r="J19" i="1"/>
  <c r="J4" i="1"/>
  <c r="B8" i="7" l="1"/>
  <c r="E8" i="7" s="1"/>
  <c r="B4" i="7"/>
  <c r="B7" i="7"/>
  <c r="E7" i="7" s="1"/>
  <c r="B6" i="7"/>
  <c r="E6" i="7" s="1"/>
  <c r="B9" i="7"/>
  <c r="E9" i="7" s="1"/>
  <c r="B5" i="7"/>
  <c r="E5" i="7" s="1"/>
  <c r="J47" i="1"/>
  <c r="B23" i="7" l="1"/>
  <c r="B20" i="7"/>
</calcChain>
</file>

<file path=xl/sharedStrings.xml><?xml version="1.0" encoding="utf-8"?>
<sst xmlns="http://schemas.openxmlformats.org/spreadsheetml/2006/main" count="1345" uniqueCount="116">
  <si>
    <t>0x00</t>
  </si>
  <si>
    <t xml:space="preserve">Data              </t>
  </si>
  <si>
    <t xml:space="preserve">Date               </t>
  </si>
  <si>
    <t>Status</t>
  </si>
  <si>
    <t xml:space="preserve">Type              </t>
  </si>
  <si>
    <t>CO2(ppm)</t>
  </si>
  <si>
    <t>Temp(°C)</t>
  </si>
  <si>
    <t>RH(%)</t>
  </si>
  <si>
    <t>Time(s)</t>
  </si>
  <si>
    <t>Slope</t>
  </si>
  <si>
    <t>Average Slope:</t>
  </si>
  <si>
    <t>1D</t>
  </si>
  <si>
    <t>slope</t>
  </si>
  <si>
    <t>1C</t>
  </si>
  <si>
    <t>2D</t>
  </si>
  <si>
    <t>3D</t>
  </si>
  <si>
    <t>4C</t>
  </si>
  <si>
    <t>4D</t>
  </si>
  <si>
    <t>P (Pa)</t>
  </si>
  <si>
    <t>Average Temp:</t>
  </si>
  <si>
    <t>Temp</t>
  </si>
  <si>
    <t>Average slope:</t>
  </si>
  <si>
    <t>T (K)</t>
  </si>
  <si>
    <t>r1</t>
  </si>
  <si>
    <t>r2</t>
  </si>
  <si>
    <t>h</t>
  </si>
  <si>
    <t>Flux</t>
  </si>
  <si>
    <t>time</t>
  </si>
  <si>
    <t>Time</t>
  </si>
  <si>
    <t>Pressure Adjustment:</t>
  </si>
  <si>
    <t>Measurement 1</t>
  </si>
  <si>
    <t>Measurement 2</t>
  </si>
  <si>
    <t>Measurement 3</t>
  </si>
  <si>
    <t>All Measurements</t>
  </si>
  <si>
    <t>Note:</t>
  </si>
  <si>
    <t>Sensor stoppped and started during the measurement. Most of the data doesn’t have a time stamp.</t>
  </si>
  <si>
    <t>Error with some of the data.</t>
  </si>
  <si>
    <t>Flux Measurement 1: Sensor D</t>
  </si>
  <si>
    <t>Flux Measurement 1: Sensor C</t>
  </si>
  <si>
    <t>Flux Measurement 2: Sensor D</t>
  </si>
  <si>
    <t>Flux Measurement 3: Sensor D</t>
  </si>
  <si>
    <t>Flux Measurement 4: Sensor C</t>
  </si>
  <si>
    <t>Flux Measurement 4: Sensor D</t>
  </si>
  <si>
    <t>Flux Calculations</t>
  </si>
  <si>
    <t>Chamber Dimensions</t>
  </si>
  <si>
    <t>Constants</t>
  </si>
  <si>
    <t>Summary</t>
  </si>
  <si>
    <t>watertemp(1)</t>
  </si>
  <si>
    <t>watertemp(2)</t>
  </si>
  <si>
    <t>watertemp(3)</t>
  </si>
  <si>
    <t>watertemp(4)</t>
  </si>
  <si>
    <t>watertemp(5)</t>
  </si>
  <si>
    <t>watertemp(6)</t>
  </si>
  <si>
    <t>watertemp(7)</t>
  </si>
  <si>
    <t>watertemp(8)</t>
  </si>
  <si>
    <t>watertemp(9)</t>
  </si>
  <si>
    <t>watertemp(10)</t>
  </si>
  <si>
    <t>watertemp(11)</t>
  </si>
  <si>
    <t>watertemp(12)</t>
  </si>
  <si>
    <t>watertemp(13)</t>
  </si>
  <si>
    <t>watertemp(14)</t>
  </si>
  <si>
    <t>watertemp(15)</t>
  </si>
  <si>
    <t>watertemp(16)</t>
  </si>
  <si>
    <t>watertemp(17)</t>
  </si>
  <si>
    <t>watertemp(18)</t>
  </si>
  <si>
    <t>watertemp(19)</t>
  </si>
  <si>
    <t>watertemp(20)</t>
  </si>
  <si>
    <t>watertemp(21)</t>
  </si>
  <si>
    <t>watertemp(22)</t>
  </si>
  <si>
    <t>watertemp(23)</t>
  </si>
  <si>
    <t>doptotemp</t>
  </si>
  <si>
    <t>doptosat</t>
  </si>
  <si>
    <t>doptoppm</t>
  </si>
  <si>
    <t>chlor</t>
  </si>
  <si>
    <t>phyco</t>
  </si>
  <si>
    <t>IRTL</t>
  </si>
  <si>
    <t>pco2ppm_Avg</t>
  </si>
  <si>
    <t>PAR_above_Avg</t>
  </si>
  <si>
    <t>PAR_below_Avg</t>
  </si>
  <si>
    <t>TS</t>
  </si>
  <si>
    <t>%</t>
  </si>
  <si>
    <t>ppm</t>
  </si>
  <si>
    <t>microgram/L</t>
  </si>
  <si>
    <t>cells/mL</t>
  </si>
  <si>
    <t>micromols m-2 s-1</t>
  </si>
  <si>
    <t>(°C)</t>
  </si>
  <si>
    <t>Direction</t>
  </si>
  <si>
    <t>South</t>
  </si>
  <si>
    <t>Varies</t>
  </si>
  <si>
    <t>WSW</t>
  </si>
  <si>
    <t>Temperature Profile</t>
  </si>
  <si>
    <t>Atmospheric Data</t>
  </si>
  <si>
    <t>Pressure (Pa)</t>
  </si>
  <si>
    <t>Water Data</t>
  </si>
  <si>
    <t>R</t>
  </si>
  <si>
    <t>V</t>
  </si>
  <si>
    <t>A</t>
  </si>
  <si>
    <t>Wind Speed (mph)</t>
  </si>
  <si>
    <t>DC Flux Site</t>
  </si>
  <si>
    <t>Lake Mendota, Madison, WI</t>
  </si>
  <si>
    <t>Date</t>
  </si>
  <si>
    <t>7/6/2017 6:30:00 AM - 7:00:00 PM</t>
  </si>
  <si>
    <t>Notes</t>
  </si>
  <si>
    <t>Clear skies, calm water, minimal wind</t>
  </si>
  <si>
    <t>Clear skies, calm water</t>
  </si>
  <si>
    <t>Fairly Breezy, small waves</t>
  </si>
  <si>
    <t>Clear skies, breezy, more waves in water</t>
  </si>
  <si>
    <t>Observations</t>
  </si>
  <si>
    <t xml:space="preserve">Had to cancel rest of measurements due to severe </t>
  </si>
  <si>
    <t>thunderstorms</t>
  </si>
  <si>
    <t>Start Time</t>
  </si>
  <si>
    <t>Stop Time</t>
  </si>
  <si>
    <t>#</t>
  </si>
  <si>
    <t>Measurement Times</t>
  </si>
  <si>
    <t xml:space="preserve"> </t>
  </si>
  <si>
    <t>Flux (µmol m-2 s-1)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</si>
</sst>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22" fontId="0" fillId="0" borderId="0" xfId="0" applyNumberFormat="1"/>
    <xf numFmtId="18" fontId="0" fillId="0" borderId="0" xfId="0" applyNumberFormat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8" fontId="0" fillId="0" borderId="2" xfId="0" applyNumberFormat="1" applyBorder="1"/>
    <xf numFmtId="18" fontId="0" fillId="0" borderId="8" xfId="0" applyNumberFormat="1" applyBorder="1"/>
    <xf numFmtId="18" fontId="0" fillId="0" borderId="3" xfId="0" applyNumberFormat="1" applyBorder="1"/>
    <xf numFmtId="0" fontId="0" fillId="0" borderId="12" xfId="0" applyBorder="1"/>
    <xf numFmtId="0" fontId="0" fillId="0" borderId="13" xfId="0" applyBorder="1"/>
    <xf numFmtId="0" fontId="0" fillId="2" borderId="1" xfId="0" applyFill="1" applyBorder="1"/>
    <xf numFmtId="22" fontId="0" fillId="0" borderId="2" xfId="0" applyNumberFormat="1" applyBorder="1"/>
    <xf numFmtId="22" fontId="0" fillId="0" borderId="8" xfId="0" applyNumberFormat="1" applyBorder="1"/>
    <xf numFmtId="22" fontId="0" fillId="0" borderId="3" xfId="0" applyNumberFormat="1" applyBorder="1"/>
    <xf numFmtId="0" fontId="0" fillId="3" borderId="1" xfId="0" applyFill="1" applyBorder="1"/>
    <xf numFmtId="22" fontId="0" fillId="0" borderId="0" xfId="0" applyNumberFormat="1" applyBorder="1"/>
    <xf numFmtId="0" fontId="0" fillId="4" borderId="10" xfId="0" applyFill="1" applyBorder="1"/>
    <xf numFmtId="0" fontId="0" fillId="4" borderId="11" xfId="0" applyFill="1" applyBorder="1"/>
    <xf numFmtId="0" fontId="0" fillId="4" borderId="9" xfId="0" applyFill="1" applyBorder="1"/>
    <xf numFmtId="0" fontId="1" fillId="4" borderId="10" xfId="0" applyFont="1" applyFill="1" applyBorder="1"/>
    <xf numFmtId="0" fontId="1" fillId="3" borderId="1" xfId="0" applyFont="1" applyFill="1" applyBorder="1"/>
    <xf numFmtId="0" fontId="1" fillId="3" borderId="9" xfId="0" applyFont="1" applyFill="1" applyBorder="1"/>
    <xf numFmtId="0" fontId="1" fillId="3" borderId="10" xfId="0" applyFont="1" applyFill="1" applyBorder="1"/>
    <xf numFmtId="0" fontId="1" fillId="4" borderId="11" xfId="0" applyFont="1" applyFill="1" applyBorder="1"/>
    <xf numFmtId="0" fontId="1" fillId="4" borderId="9" xfId="0" applyFont="1" applyFill="1" applyBorder="1"/>
    <xf numFmtId="0" fontId="1" fillId="3" borderId="3" xfId="0" applyFont="1" applyFill="1" applyBorder="1"/>
    <xf numFmtId="0" fontId="1" fillId="3" borderId="2" xfId="0" applyFont="1" applyFill="1" applyBorder="1"/>
    <xf numFmtId="0" fontId="1" fillId="0" borderId="0" xfId="0" applyFont="1"/>
    <xf numFmtId="0" fontId="0" fillId="2" borderId="6" xfId="0" applyFill="1" applyBorder="1"/>
    <xf numFmtId="0" fontId="0" fillId="2" borderId="9" xfId="0" applyFill="1" applyBorder="1"/>
    <xf numFmtId="0" fontId="0" fillId="2" borderId="10" xfId="0" applyFill="1" applyBorder="1"/>
    <xf numFmtId="0" fontId="0" fillId="0" borderId="10" xfId="0" applyFill="1" applyBorder="1"/>
    <xf numFmtId="22" fontId="1" fillId="4" borderId="10" xfId="0" applyNumberFormat="1" applyFont="1" applyFill="1" applyBorder="1"/>
    <xf numFmtId="0" fontId="1" fillId="3" borderId="6" xfId="0" applyFont="1" applyFill="1" applyBorder="1"/>
    <xf numFmtId="0" fontId="0" fillId="0" borderId="0" xfId="0" applyFont="1"/>
    <xf numFmtId="0" fontId="2" fillId="0" borderId="0" xfId="0" applyFont="1"/>
    <xf numFmtId="0" fontId="0" fillId="0" borderId="0" xfId="0" applyAlignment="1"/>
    <xf numFmtId="0" fontId="0" fillId="0" borderId="0" xfId="0" applyFont="1" applyAlignment="1"/>
    <xf numFmtId="0" fontId="0" fillId="0" borderId="2" xfId="0" applyFont="1" applyBorder="1"/>
    <xf numFmtId="0" fontId="0" fillId="0" borderId="3" xfId="0" applyFont="1" applyBorder="1" applyAlignment="1"/>
    <xf numFmtId="0" fontId="0" fillId="0" borderId="3" xfId="0" applyFont="1" applyBorder="1"/>
    <xf numFmtId="0" fontId="0" fillId="0" borderId="2" xfId="0" applyFont="1" applyBorder="1" applyAlignment="1"/>
    <xf numFmtId="22" fontId="0" fillId="0" borderId="2" xfId="0" applyNumberFormat="1" applyFont="1" applyBorder="1"/>
    <xf numFmtId="22" fontId="0" fillId="0" borderId="8" xfId="0" applyNumberFormat="1" applyFont="1" applyBorder="1"/>
    <xf numFmtId="22" fontId="0" fillId="0" borderId="3" xfId="0" applyNumberFormat="1" applyFont="1" applyBorder="1"/>
    <xf numFmtId="0" fontId="0" fillId="0" borderId="8" xfId="0" applyFont="1" applyBorder="1" applyAlignment="1"/>
    <xf numFmtId="0" fontId="0" fillId="0" borderId="8" xfId="0" applyFont="1" applyBorder="1"/>
    <xf numFmtId="0" fontId="0" fillId="4" borderId="11" xfId="0" applyFill="1" applyBorder="1" applyAlignment="1"/>
    <xf numFmtId="0" fontId="0" fillId="4" borderId="11" xfId="0" applyFont="1" applyFill="1" applyBorder="1" applyAlignment="1"/>
    <xf numFmtId="0" fontId="0" fillId="4" borderId="11" xfId="0" applyFont="1" applyFill="1" applyBorder="1"/>
    <xf numFmtId="0" fontId="0" fillId="4" borderId="9" xfId="0" applyFont="1" applyFill="1" applyBorder="1"/>
    <xf numFmtId="0" fontId="1" fillId="3" borderId="3" xfId="0" applyFont="1" applyFill="1" applyBorder="1" applyAlignment="1">
      <alignment horizontal="center"/>
    </xf>
    <xf numFmtId="0" fontId="0" fillId="0" borderId="8" xfId="0" applyFont="1" applyFill="1" applyBorder="1" applyAlignment="1"/>
    <xf numFmtId="0" fontId="0" fillId="0" borderId="3" xfId="0" applyBorder="1" applyAlignment="1"/>
    <xf numFmtId="0" fontId="1" fillId="4" borderId="11" xfId="0" applyFont="1" applyFill="1" applyBorder="1" applyAlignment="1"/>
    <xf numFmtId="0" fontId="3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10" xfId="0" applyBorder="1" applyAlignment="1"/>
    <xf numFmtId="0" fontId="0" fillId="0" borderId="13" xfId="0" applyFill="1" applyBorder="1" applyAlignment="1"/>
    <xf numFmtId="0" fontId="0" fillId="0" borderId="7" xfId="0" applyFill="1" applyBorder="1" applyAlignment="1"/>
    <xf numFmtId="0" fontId="0" fillId="0" borderId="10" xfId="0" applyFill="1" applyBorder="1" applyAlignment="1"/>
    <xf numFmtId="22" fontId="0" fillId="0" borderId="1" xfId="0" applyNumberFormat="1" applyFont="1" applyBorder="1"/>
    <xf numFmtId="0" fontId="1" fillId="3" borderId="10" xfId="0" applyFont="1" applyFill="1" applyBorder="1" applyAlignment="1"/>
    <xf numFmtId="0" fontId="1" fillId="3" borderId="1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Flux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Summary!$C$6</c:f>
              <c:strCache>
                <c:ptCount val="1"/>
                <c:pt idx="0">
                  <c:v>Flux (µmol m-2 s-1)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Summary!$B$7:$B$10</c:f>
              <c:numCache>
                <c:formatCode>h:mm\ AM/PM</c:formatCode>
                <c:ptCount val="4"/>
                <c:pt idx="0">
                  <c:v>0.27083333333333331</c:v>
                </c:pt>
                <c:pt idx="1">
                  <c:v>0.45833333333333331</c:v>
                </c:pt>
                <c:pt idx="2">
                  <c:v>0.66666666666666663</c:v>
                </c:pt>
                <c:pt idx="3">
                  <c:v>0.79166666666666663</c:v>
                </c:pt>
              </c:numCache>
            </c:numRef>
          </c:xVal>
          <c:yVal>
            <c:numRef>
              <c:f>Summary!$C$7:$C$10</c:f>
              <c:numCache>
                <c:formatCode>General</c:formatCode>
                <c:ptCount val="4"/>
                <c:pt idx="0">
                  <c:v>-5.7155228024374068E-2</c:v>
                </c:pt>
                <c:pt idx="1">
                  <c:v>-5.0537999165334635E-2</c:v>
                </c:pt>
                <c:pt idx="2">
                  <c:v>-0.3164552308118645</c:v>
                </c:pt>
                <c:pt idx="3">
                  <c:v>-0.21922968051770397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478264"/>
        <c:axId val="410483360"/>
      </c:scatterChart>
      <c:valAx>
        <c:axId val="4104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\ AM/P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83360"/>
        <c:crosses val="autoZero"/>
        <c:crossBetween val="midCat"/>
      </c:valAx>
      <c:valAx>
        <c:axId val="41048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Flux (µmol m-2 s-1)</a:t>
                </a:r>
                <a:endParaRPr lang="en-US" sz="1000" b="0">
                  <a:effectLst/>
                </a:endParaRPr>
              </a:p>
            </c:rich>
          </c:tx>
          <c:layout>
            <c:manualLayout>
              <c:xMode val="edge"/>
              <c:yMode val="edge"/>
              <c:x val="2.6686074721009218E-2"/>
              <c:y val="0.30293905170567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78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</a:t>
            </a:r>
            <a:r>
              <a:rPr lang="en-US" b="1" baseline="0"/>
              <a:t> Measurements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'2D'!$E$26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'2D'!$C$27:$C$81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</c:numCache>
            </c:numRef>
          </c:xVal>
          <c:yVal>
            <c:numRef>
              <c:f>'2D'!$E$27:$E$81</c:f>
              <c:numCache>
                <c:formatCode>General</c:formatCode>
                <c:ptCount val="55"/>
                <c:pt idx="0">
                  <c:v>27.94</c:v>
                </c:pt>
                <c:pt idx="1">
                  <c:v>30.67</c:v>
                </c:pt>
                <c:pt idx="2">
                  <c:v>31.34</c:v>
                </c:pt>
                <c:pt idx="3">
                  <c:v>32.090000000000003</c:v>
                </c:pt>
                <c:pt idx="4">
                  <c:v>32.85</c:v>
                </c:pt>
                <c:pt idx="5">
                  <c:v>33.65</c:v>
                </c:pt>
                <c:pt idx="6">
                  <c:v>34.380000000000003</c:v>
                </c:pt>
                <c:pt idx="7">
                  <c:v>34.880000000000003</c:v>
                </c:pt>
                <c:pt idx="8">
                  <c:v>35.380000000000003</c:v>
                </c:pt>
                <c:pt idx="9">
                  <c:v>35.5</c:v>
                </c:pt>
                <c:pt idx="10">
                  <c:v>35.29</c:v>
                </c:pt>
                <c:pt idx="11">
                  <c:v>35.17</c:v>
                </c:pt>
                <c:pt idx="12">
                  <c:v>35.090000000000003</c:v>
                </c:pt>
                <c:pt idx="13">
                  <c:v>35.06</c:v>
                </c:pt>
                <c:pt idx="14">
                  <c:v>34.99</c:v>
                </c:pt>
                <c:pt idx="15">
                  <c:v>34.979999999999997</c:v>
                </c:pt>
                <c:pt idx="16">
                  <c:v>34.97</c:v>
                </c:pt>
                <c:pt idx="17">
                  <c:v>34.909999999999997</c:v>
                </c:pt>
                <c:pt idx="18">
                  <c:v>34.89</c:v>
                </c:pt>
                <c:pt idx="19">
                  <c:v>34.86</c:v>
                </c:pt>
                <c:pt idx="20">
                  <c:v>35.11</c:v>
                </c:pt>
                <c:pt idx="21">
                  <c:v>36.270000000000003</c:v>
                </c:pt>
                <c:pt idx="22">
                  <c:v>36.61</c:v>
                </c:pt>
                <c:pt idx="23">
                  <c:v>37.76</c:v>
                </c:pt>
                <c:pt idx="24">
                  <c:v>38.299999999999997</c:v>
                </c:pt>
                <c:pt idx="25">
                  <c:v>38.979999999999997</c:v>
                </c:pt>
                <c:pt idx="26">
                  <c:v>40.25</c:v>
                </c:pt>
                <c:pt idx="27">
                  <c:v>40.54</c:v>
                </c:pt>
                <c:pt idx="28">
                  <c:v>41.2</c:v>
                </c:pt>
                <c:pt idx="29">
                  <c:v>40.729999999999997</c:v>
                </c:pt>
                <c:pt idx="30">
                  <c:v>40.32</c:v>
                </c:pt>
                <c:pt idx="31">
                  <c:v>39.97</c:v>
                </c:pt>
                <c:pt idx="32">
                  <c:v>39.630000000000003</c:v>
                </c:pt>
                <c:pt idx="33">
                  <c:v>39.369999999999997</c:v>
                </c:pt>
                <c:pt idx="34">
                  <c:v>39.31</c:v>
                </c:pt>
                <c:pt idx="35">
                  <c:v>39.19</c:v>
                </c:pt>
                <c:pt idx="36">
                  <c:v>39.04</c:v>
                </c:pt>
                <c:pt idx="37">
                  <c:v>39.770000000000003</c:v>
                </c:pt>
                <c:pt idx="38">
                  <c:v>39.89</c:v>
                </c:pt>
                <c:pt idx="39">
                  <c:v>40.1</c:v>
                </c:pt>
                <c:pt idx="40">
                  <c:v>40.14</c:v>
                </c:pt>
                <c:pt idx="41">
                  <c:v>39.909999999999997</c:v>
                </c:pt>
                <c:pt idx="42">
                  <c:v>39.72</c:v>
                </c:pt>
                <c:pt idx="43">
                  <c:v>39.44</c:v>
                </c:pt>
                <c:pt idx="44">
                  <c:v>39.1</c:v>
                </c:pt>
                <c:pt idx="45">
                  <c:v>38.86</c:v>
                </c:pt>
                <c:pt idx="46">
                  <c:v>38.659999999999997</c:v>
                </c:pt>
                <c:pt idx="47">
                  <c:v>38.53</c:v>
                </c:pt>
                <c:pt idx="48">
                  <c:v>38.409999999999997</c:v>
                </c:pt>
                <c:pt idx="49">
                  <c:v>38.29</c:v>
                </c:pt>
                <c:pt idx="50">
                  <c:v>38.159999999999997</c:v>
                </c:pt>
                <c:pt idx="51">
                  <c:v>38.03</c:v>
                </c:pt>
                <c:pt idx="52">
                  <c:v>37.94</c:v>
                </c:pt>
                <c:pt idx="53">
                  <c:v>37.83</c:v>
                </c:pt>
                <c:pt idx="54">
                  <c:v>38.340000000000003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'2D'!$F$26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'2D'!$C$27:$C$81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</c:numCache>
            </c:numRef>
          </c:xVal>
          <c:yVal>
            <c:numRef>
              <c:f>'2D'!$F$27:$F$81</c:f>
              <c:numCache>
                <c:formatCode>General</c:formatCode>
                <c:ptCount val="55"/>
                <c:pt idx="0">
                  <c:v>76.52</c:v>
                </c:pt>
                <c:pt idx="1">
                  <c:v>71.209999999999994</c:v>
                </c:pt>
                <c:pt idx="2">
                  <c:v>70.14</c:v>
                </c:pt>
                <c:pt idx="3">
                  <c:v>68.739999999999995</c:v>
                </c:pt>
                <c:pt idx="4">
                  <c:v>67.459999999999994</c:v>
                </c:pt>
                <c:pt idx="5">
                  <c:v>65.959999999999994</c:v>
                </c:pt>
                <c:pt idx="6">
                  <c:v>64.34</c:v>
                </c:pt>
                <c:pt idx="7">
                  <c:v>63.45</c:v>
                </c:pt>
                <c:pt idx="8">
                  <c:v>62.38</c:v>
                </c:pt>
                <c:pt idx="9">
                  <c:v>62.68</c:v>
                </c:pt>
                <c:pt idx="10">
                  <c:v>62.78</c:v>
                </c:pt>
                <c:pt idx="11">
                  <c:v>63.42</c:v>
                </c:pt>
                <c:pt idx="12">
                  <c:v>64.03</c:v>
                </c:pt>
                <c:pt idx="13">
                  <c:v>64.58</c:v>
                </c:pt>
                <c:pt idx="14">
                  <c:v>65.069999999999993</c:v>
                </c:pt>
                <c:pt idx="15">
                  <c:v>65.5</c:v>
                </c:pt>
                <c:pt idx="16">
                  <c:v>65.930000000000007</c:v>
                </c:pt>
                <c:pt idx="17">
                  <c:v>66.290000000000006</c:v>
                </c:pt>
                <c:pt idx="18">
                  <c:v>66.62</c:v>
                </c:pt>
                <c:pt idx="19">
                  <c:v>66.89</c:v>
                </c:pt>
                <c:pt idx="20">
                  <c:v>67.069999999999993</c:v>
                </c:pt>
                <c:pt idx="21">
                  <c:v>62.5</c:v>
                </c:pt>
                <c:pt idx="22">
                  <c:v>59.93</c:v>
                </c:pt>
                <c:pt idx="23">
                  <c:v>56.26</c:v>
                </c:pt>
                <c:pt idx="24">
                  <c:v>53.66</c:v>
                </c:pt>
                <c:pt idx="25">
                  <c:v>52.59</c:v>
                </c:pt>
                <c:pt idx="26">
                  <c:v>50.77</c:v>
                </c:pt>
                <c:pt idx="27">
                  <c:v>49.91</c:v>
                </c:pt>
                <c:pt idx="28">
                  <c:v>49.33</c:v>
                </c:pt>
                <c:pt idx="29">
                  <c:v>50.84</c:v>
                </c:pt>
                <c:pt idx="30">
                  <c:v>52.22</c:v>
                </c:pt>
                <c:pt idx="31">
                  <c:v>53.5</c:v>
                </c:pt>
                <c:pt idx="32">
                  <c:v>54.88</c:v>
                </c:pt>
                <c:pt idx="33">
                  <c:v>56.26</c:v>
                </c:pt>
                <c:pt idx="34">
                  <c:v>56.7</c:v>
                </c:pt>
                <c:pt idx="35">
                  <c:v>57.17</c:v>
                </c:pt>
                <c:pt idx="36">
                  <c:v>57.8</c:v>
                </c:pt>
                <c:pt idx="37">
                  <c:v>56.11</c:v>
                </c:pt>
                <c:pt idx="38">
                  <c:v>54.54</c:v>
                </c:pt>
                <c:pt idx="39">
                  <c:v>53.88</c:v>
                </c:pt>
                <c:pt idx="40">
                  <c:v>53.19</c:v>
                </c:pt>
                <c:pt idx="41">
                  <c:v>52.69</c:v>
                </c:pt>
                <c:pt idx="42">
                  <c:v>52.28</c:v>
                </c:pt>
                <c:pt idx="43">
                  <c:v>52.66</c:v>
                </c:pt>
                <c:pt idx="44">
                  <c:v>53.32</c:v>
                </c:pt>
                <c:pt idx="45">
                  <c:v>53.97</c:v>
                </c:pt>
                <c:pt idx="46">
                  <c:v>54.63</c:v>
                </c:pt>
                <c:pt idx="47">
                  <c:v>55.26</c:v>
                </c:pt>
                <c:pt idx="48">
                  <c:v>55.82</c:v>
                </c:pt>
                <c:pt idx="49">
                  <c:v>56.36</c:v>
                </c:pt>
                <c:pt idx="50">
                  <c:v>56.92</c:v>
                </c:pt>
                <c:pt idx="51">
                  <c:v>57.52</c:v>
                </c:pt>
                <c:pt idx="52">
                  <c:v>58.08</c:v>
                </c:pt>
                <c:pt idx="53">
                  <c:v>58.71</c:v>
                </c:pt>
                <c:pt idx="54">
                  <c:v>56.42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09056"/>
        <c:axId val="412109448"/>
      </c:scatterChart>
      <c:scatterChart>
        <c:scatterStyle val="lineMarker"/>
        <c:varyColors val="0"/>
        <c:ser>
          <c:idx val="0"/>
          <c:order val="0"/>
          <c:tx>
            <c:strRef>
              <c:f>'2D'!$D$26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'2D'!$C$27:$C$81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</c:numCache>
            </c:numRef>
          </c:xVal>
          <c:yVal>
            <c:numRef>
              <c:f>'2D'!$D$27:$D$81</c:f>
              <c:numCache>
                <c:formatCode>General</c:formatCode>
                <c:ptCount val="55"/>
                <c:pt idx="0">
                  <c:v>474</c:v>
                </c:pt>
                <c:pt idx="1">
                  <c:v>479</c:v>
                </c:pt>
                <c:pt idx="2">
                  <c:v>477</c:v>
                </c:pt>
                <c:pt idx="3">
                  <c:v>475</c:v>
                </c:pt>
                <c:pt idx="4">
                  <c:v>474</c:v>
                </c:pt>
                <c:pt idx="5">
                  <c:v>474</c:v>
                </c:pt>
                <c:pt idx="6">
                  <c:v>468</c:v>
                </c:pt>
                <c:pt idx="7">
                  <c:v>465</c:v>
                </c:pt>
                <c:pt idx="8">
                  <c:v>466</c:v>
                </c:pt>
                <c:pt idx="9">
                  <c:v>463</c:v>
                </c:pt>
                <c:pt idx="10">
                  <c:v>462</c:v>
                </c:pt>
                <c:pt idx="11">
                  <c:v>459</c:v>
                </c:pt>
                <c:pt idx="12">
                  <c:v>461</c:v>
                </c:pt>
                <c:pt idx="13">
                  <c:v>457</c:v>
                </c:pt>
                <c:pt idx="14">
                  <c:v>458</c:v>
                </c:pt>
                <c:pt idx="15">
                  <c:v>463</c:v>
                </c:pt>
                <c:pt idx="16">
                  <c:v>462</c:v>
                </c:pt>
                <c:pt idx="17">
                  <c:v>461</c:v>
                </c:pt>
                <c:pt idx="18">
                  <c:v>461</c:v>
                </c:pt>
                <c:pt idx="19">
                  <c:v>462</c:v>
                </c:pt>
                <c:pt idx="20">
                  <c:v>462</c:v>
                </c:pt>
                <c:pt idx="21">
                  <c:v>463</c:v>
                </c:pt>
                <c:pt idx="22">
                  <c:v>464</c:v>
                </c:pt>
                <c:pt idx="23">
                  <c:v>469</c:v>
                </c:pt>
                <c:pt idx="24">
                  <c:v>462</c:v>
                </c:pt>
                <c:pt idx="25">
                  <c:v>481</c:v>
                </c:pt>
                <c:pt idx="26">
                  <c:v>475</c:v>
                </c:pt>
                <c:pt idx="27">
                  <c:v>484</c:v>
                </c:pt>
                <c:pt idx="28">
                  <c:v>469</c:v>
                </c:pt>
                <c:pt idx="29">
                  <c:v>472</c:v>
                </c:pt>
                <c:pt idx="30">
                  <c:v>467</c:v>
                </c:pt>
                <c:pt idx="31">
                  <c:v>470</c:v>
                </c:pt>
                <c:pt idx="32">
                  <c:v>468</c:v>
                </c:pt>
                <c:pt idx="33">
                  <c:v>472</c:v>
                </c:pt>
                <c:pt idx="34">
                  <c:v>474</c:v>
                </c:pt>
                <c:pt idx="35">
                  <c:v>471</c:v>
                </c:pt>
                <c:pt idx="36">
                  <c:v>475</c:v>
                </c:pt>
                <c:pt idx="37">
                  <c:v>477</c:v>
                </c:pt>
                <c:pt idx="38">
                  <c:v>488</c:v>
                </c:pt>
                <c:pt idx="39">
                  <c:v>505</c:v>
                </c:pt>
                <c:pt idx="40">
                  <c:v>500</c:v>
                </c:pt>
                <c:pt idx="41">
                  <c:v>501</c:v>
                </c:pt>
                <c:pt idx="42">
                  <c:v>502</c:v>
                </c:pt>
                <c:pt idx="43">
                  <c:v>508</c:v>
                </c:pt>
                <c:pt idx="44">
                  <c:v>505</c:v>
                </c:pt>
                <c:pt idx="45">
                  <c:v>505</c:v>
                </c:pt>
                <c:pt idx="46">
                  <c:v>506</c:v>
                </c:pt>
                <c:pt idx="47">
                  <c:v>505</c:v>
                </c:pt>
                <c:pt idx="48">
                  <c:v>506</c:v>
                </c:pt>
                <c:pt idx="49">
                  <c:v>501</c:v>
                </c:pt>
                <c:pt idx="50">
                  <c:v>500</c:v>
                </c:pt>
                <c:pt idx="51">
                  <c:v>498</c:v>
                </c:pt>
                <c:pt idx="52">
                  <c:v>499</c:v>
                </c:pt>
                <c:pt idx="53">
                  <c:v>493</c:v>
                </c:pt>
                <c:pt idx="54">
                  <c:v>465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10232"/>
        <c:axId val="412109840"/>
      </c:scatterChart>
      <c:valAx>
        <c:axId val="41210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09448"/>
        <c:crosses val="autoZero"/>
        <c:crossBetween val="midCat"/>
      </c:valAx>
      <c:valAx>
        <c:axId val="412109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09056"/>
        <c:crosses val="autoZero"/>
        <c:crossBetween val="midCat"/>
      </c:valAx>
      <c:valAx>
        <c:axId val="4121098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10232"/>
        <c:crosses val="max"/>
        <c:crossBetween val="midCat"/>
      </c:valAx>
      <c:valAx>
        <c:axId val="412110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2109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1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'2D'!$I$3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'2D'!$I$4:$I$15</c:f>
              <c:numCache>
                <c:formatCode>General</c:formatCode>
                <c:ptCount val="12"/>
                <c:pt idx="0">
                  <c:v>465</c:v>
                </c:pt>
                <c:pt idx="1">
                  <c:v>466</c:v>
                </c:pt>
                <c:pt idx="2">
                  <c:v>463</c:v>
                </c:pt>
                <c:pt idx="3">
                  <c:v>462</c:v>
                </c:pt>
                <c:pt idx="4">
                  <c:v>459</c:v>
                </c:pt>
                <c:pt idx="5">
                  <c:v>461</c:v>
                </c:pt>
                <c:pt idx="6">
                  <c:v>457</c:v>
                </c:pt>
                <c:pt idx="7">
                  <c:v>458</c:v>
                </c:pt>
                <c:pt idx="8">
                  <c:v>463</c:v>
                </c:pt>
                <c:pt idx="9">
                  <c:v>462</c:v>
                </c:pt>
                <c:pt idx="10">
                  <c:v>461</c:v>
                </c:pt>
                <c:pt idx="11">
                  <c:v>461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11408"/>
        <c:axId val="412112584"/>
      </c:scatterChart>
      <c:valAx>
        <c:axId val="412111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12584"/>
        <c:crosses val="autoZero"/>
        <c:crossBetween val="midCat"/>
      </c:valAx>
      <c:valAx>
        <c:axId val="41211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11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'3D'!$I$3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'3D'!$I$4:$I$15</c:f>
              <c:numCache>
                <c:formatCode>General</c:formatCode>
                <c:ptCount val="12"/>
                <c:pt idx="0">
                  <c:v>446</c:v>
                </c:pt>
                <c:pt idx="1">
                  <c:v>452</c:v>
                </c:pt>
                <c:pt idx="2">
                  <c:v>448</c:v>
                </c:pt>
                <c:pt idx="3">
                  <c:v>446</c:v>
                </c:pt>
                <c:pt idx="4">
                  <c:v>446</c:v>
                </c:pt>
                <c:pt idx="5">
                  <c:v>443</c:v>
                </c:pt>
                <c:pt idx="6">
                  <c:v>438</c:v>
                </c:pt>
                <c:pt idx="7">
                  <c:v>439</c:v>
                </c:pt>
                <c:pt idx="8">
                  <c:v>432</c:v>
                </c:pt>
                <c:pt idx="9">
                  <c:v>434</c:v>
                </c:pt>
                <c:pt idx="10">
                  <c:v>428</c:v>
                </c:pt>
                <c:pt idx="11">
                  <c:v>421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51752"/>
        <c:axId val="412657240"/>
      </c:scatterChart>
      <c:valAx>
        <c:axId val="412651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7240"/>
        <c:crosses val="autoZero"/>
        <c:crossBetween val="midCat"/>
      </c:valAx>
      <c:valAx>
        <c:axId val="412657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1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'3D'!$I$18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'3D'!$I$19:$I$30</c:f>
              <c:numCache>
                <c:formatCode>General</c:formatCode>
                <c:ptCount val="12"/>
                <c:pt idx="0">
                  <c:v>433</c:v>
                </c:pt>
                <c:pt idx="1">
                  <c:v>435</c:v>
                </c:pt>
                <c:pt idx="2">
                  <c:v>437</c:v>
                </c:pt>
                <c:pt idx="3">
                  <c:v>432</c:v>
                </c:pt>
                <c:pt idx="4">
                  <c:v>430</c:v>
                </c:pt>
                <c:pt idx="5">
                  <c:v>426</c:v>
                </c:pt>
                <c:pt idx="6">
                  <c:v>425</c:v>
                </c:pt>
                <c:pt idx="7">
                  <c:v>422</c:v>
                </c:pt>
                <c:pt idx="8">
                  <c:v>420</c:v>
                </c:pt>
                <c:pt idx="9">
                  <c:v>417</c:v>
                </c:pt>
                <c:pt idx="10">
                  <c:v>414</c:v>
                </c:pt>
                <c:pt idx="11">
                  <c:v>408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56064"/>
        <c:axId val="412655672"/>
      </c:scatterChart>
      <c:valAx>
        <c:axId val="412656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5672"/>
        <c:crosses val="autoZero"/>
        <c:crossBetween val="midCat"/>
      </c:valAx>
      <c:valAx>
        <c:axId val="412655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6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'3D'!$I$34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'3D'!$H$35:$H$46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'3D'!$I$35:$I$46</c:f>
              <c:numCache>
                <c:formatCode>General</c:formatCode>
                <c:ptCount val="12"/>
                <c:pt idx="0">
                  <c:v>431</c:v>
                </c:pt>
                <c:pt idx="1">
                  <c:v>431</c:v>
                </c:pt>
                <c:pt idx="2">
                  <c:v>430</c:v>
                </c:pt>
                <c:pt idx="3">
                  <c:v>428</c:v>
                </c:pt>
                <c:pt idx="4">
                  <c:v>431</c:v>
                </c:pt>
                <c:pt idx="5">
                  <c:v>429</c:v>
                </c:pt>
                <c:pt idx="6">
                  <c:v>429</c:v>
                </c:pt>
                <c:pt idx="7">
                  <c:v>427</c:v>
                </c:pt>
                <c:pt idx="8">
                  <c:v>420</c:v>
                </c:pt>
                <c:pt idx="9">
                  <c:v>422</c:v>
                </c:pt>
                <c:pt idx="10">
                  <c:v>413</c:v>
                </c:pt>
                <c:pt idx="11">
                  <c:v>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56456"/>
        <c:axId val="412658024"/>
      </c:scatterChart>
      <c:valAx>
        <c:axId val="412656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8024"/>
        <c:crosses val="autoZero"/>
        <c:crossBetween val="midCat"/>
      </c:valAx>
      <c:valAx>
        <c:axId val="412658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6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'3D'!$E$55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'3D'!$A$56:$A$106</c:f>
              <c:numCache>
                <c:formatCode>m/d/yyyy\ h:mm</c:formatCode>
                <c:ptCount val="51"/>
                <c:pt idx="0">
                  <c:v>42922.659837962965</c:v>
                </c:pt>
                <c:pt idx="1">
                  <c:v>42922.660185185188</c:v>
                </c:pt>
                <c:pt idx="2">
                  <c:v>42922.660532407404</c:v>
                </c:pt>
                <c:pt idx="3">
                  <c:v>42922.660879629628</c:v>
                </c:pt>
                <c:pt idx="4">
                  <c:v>42922.661226851851</c:v>
                </c:pt>
                <c:pt idx="5">
                  <c:v>42922.661574074074</c:v>
                </c:pt>
                <c:pt idx="6">
                  <c:v>42922.661921296298</c:v>
                </c:pt>
                <c:pt idx="7">
                  <c:v>42922.662268518521</c:v>
                </c:pt>
                <c:pt idx="8">
                  <c:v>42922.662615740737</c:v>
                </c:pt>
                <c:pt idx="9">
                  <c:v>42922.662962962961</c:v>
                </c:pt>
                <c:pt idx="10">
                  <c:v>42922.663310185184</c:v>
                </c:pt>
                <c:pt idx="11">
                  <c:v>42922.663657407407</c:v>
                </c:pt>
                <c:pt idx="12">
                  <c:v>42922.664004629631</c:v>
                </c:pt>
                <c:pt idx="13">
                  <c:v>42922.664351851854</c:v>
                </c:pt>
                <c:pt idx="14">
                  <c:v>42922.664699074077</c:v>
                </c:pt>
                <c:pt idx="15">
                  <c:v>42922.665046296293</c:v>
                </c:pt>
                <c:pt idx="16">
                  <c:v>42922.665393518517</c:v>
                </c:pt>
                <c:pt idx="17">
                  <c:v>42922.66574074074</c:v>
                </c:pt>
                <c:pt idx="18">
                  <c:v>42922.666087962964</c:v>
                </c:pt>
                <c:pt idx="19">
                  <c:v>42922.666435185187</c:v>
                </c:pt>
                <c:pt idx="20">
                  <c:v>42922.66678240741</c:v>
                </c:pt>
                <c:pt idx="21">
                  <c:v>42922.667129629626</c:v>
                </c:pt>
                <c:pt idx="22">
                  <c:v>42922.66747685185</c:v>
                </c:pt>
                <c:pt idx="23">
                  <c:v>42922.667824074073</c:v>
                </c:pt>
                <c:pt idx="24">
                  <c:v>42922.668171296296</c:v>
                </c:pt>
                <c:pt idx="25">
                  <c:v>42922.66851851852</c:v>
                </c:pt>
                <c:pt idx="26">
                  <c:v>42922.668865740743</c:v>
                </c:pt>
                <c:pt idx="27">
                  <c:v>42922.669212962966</c:v>
                </c:pt>
                <c:pt idx="28">
                  <c:v>42922.669560185182</c:v>
                </c:pt>
                <c:pt idx="29">
                  <c:v>42922.669907407406</c:v>
                </c:pt>
                <c:pt idx="30">
                  <c:v>42922.670254629629</c:v>
                </c:pt>
                <c:pt idx="31">
                  <c:v>42922.670601851853</c:v>
                </c:pt>
                <c:pt idx="32">
                  <c:v>42922.670949074076</c:v>
                </c:pt>
                <c:pt idx="33">
                  <c:v>42922.671296296299</c:v>
                </c:pt>
                <c:pt idx="34">
                  <c:v>42922.671643518515</c:v>
                </c:pt>
                <c:pt idx="35">
                  <c:v>42922.671990740739</c:v>
                </c:pt>
                <c:pt idx="36">
                  <c:v>42922.672337962962</c:v>
                </c:pt>
                <c:pt idx="37">
                  <c:v>42922.672685185185</c:v>
                </c:pt>
                <c:pt idx="38">
                  <c:v>42922.673032407409</c:v>
                </c:pt>
                <c:pt idx="39">
                  <c:v>42922.673379629632</c:v>
                </c:pt>
                <c:pt idx="40">
                  <c:v>42922.673726851855</c:v>
                </c:pt>
                <c:pt idx="41">
                  <c:v>42922.674074074072</c:v>
                </c:pt>
                <c:pt idx="42">
                  <c:v>42922.674421296295</c:v>
                </c:pt>
                <c:pt idx="43">
                  <c:v>42922.674768518518</c:v>
                </c:pt>
                <c:pt idx="44">
                  <c:v>42922.675115740742</c:v>
                </c:pt>
                <c:pt idx="45">
                  <c:v>42922.675462962965</c:v>
                </c:pt>
                <c:pt idx="46">
                  <c:v>42922.675810185188</c:v>
                </c:pt>
                <c:pt idx="47">
                  <c:v>42922.676157407404</c:v>
                </c:pt>
                <c:pt idx="48">
                  <c:v>42922.676504629628</c:v>
                </c:pt>
                <c:pt idx="49">
                  <c:v>42922.676851851851</c:v>
                </c:pt>
                <c:pt idx="50">
                  <c:v>42922.677199074074</c:v>
                </c:pt>
              </c:numCache>
            </c:numRef>
          </c:xVal>
          <c:yVal>
            <c:numRef>
              <c:f>'3D'!$E$56:$E$106</c:f>
              <c:numCache>
                <c:formatCode>General</c:formatCode>
                <c:ptCount val="51"/>
                <c:pt idx="0">
                  <c:v>34.6</c:v>
                </c:pt>
                <c:pt idx="1">
                  <c:v>35.76</c:v>
                </c:pt>
                <c:pt idx="2">
                  <c:v>35.31</c:v>
                </c:pt>
                <c:pt idx="3">
                  <c:v>35.369999999999997</c:v>
                </c:pt>
                <c:pt idx="4">
                  <c:v>35.18</c:v>
                </c:pt>
                <c:pt idx="5">
                  <c:v>34.950000000000003</c:v>
                </c:pt>
                <c:pt idx="6">
                  <c:v>34.81</c:v>
                </c:pt>
                <c:pt idx="7">
                  <c:v>34.700000000000003</c:v>
                </c:pt>
                <c:pt idx="8">
                  <c:v>34.630000000000003</c:v>
                </c:pt>
                <c:pt idx="9">
                  <c:v>34.549999999999997</c:v>
                </c:pt>
                <c:pt idx="10">
                  <c:v>34.51</c:v>
                </c:pt>
                <c:pt idx="11">
                  <c:v>34.479999999999997</c:v>
                </c:pt>
                <c:pt idx="12">
                  <c:v>34.42</c:v>
                </c:pt>
                <c:pt idx="13">
                  <c:v>34.36</c:v>
                </c:pt>
                <c:pt idx="14">
                  <c:v>34.32</c:v>
                </c:pt>
                <c:pt idx="15">
                  <c:v>34.6</c:v>
                </c:pt>
                <c:pt idx="16">
                  <c:v>35.25</c:v>
                </c:pt>
                <c:pt idx="17">
                  <c:v>35.78</c:v>
                </c:pt>
                <c:pt idx="18">
                  <c:v>36.159999999999997</c:v>
                </c:pt>
                <c:pt idx="19">
                  <c:v>36.299999999999997</c:v>
                </c:pt>
                <c:pt idx="20">
                  <c:v>35.979999999999997</c:v>
                </c:pt>
                <c:pt idx="21">
                  <c:v>35.74</c:v>
                </c:pt>
                <c:pt idx="22">
                  <c:v>35.49</c:v>
                </c:pt>
                <c:pt idx="23">
                  <c:v>35.25</c:v>
                </c:pt>
                <c:pt idx="24">
                  <c:v>34.99</c:v>
                </c:pt>
                <c:pt idx="25">
                  <c:v>34.76</c:v>
                </c:pt>
                <c:pt idx="26">
                  <c:v>34.51</c:v>
                </c:pt>
                <c:pt idx="27">
                  <c:v>34.26</c:v>
                </c:pt>
                <c:pt idx="28">
                  <c:v>34.06</c:v>
                </c:pt>
                <c:pt idx="29">
                  <c:v>33.86</c:v>
                </c:pt>
                <c:pt idx="30">
                  <c:v>33.700000000000003</c:v>
                </c:pt>
                <c:pt idx="31">
                  <c:v>33.520000000000003</c:v>
                </c:pt>
                <c:pt idx="32">
                  <c:v>33.79</c:v>
                </c:pt>
                <c:pt idx="33">
                  <c:v>34.43</c:v>
                </c:pt>
                <c:pt idx="34">
                  <c:v>34.700000000000003</c:v>
                </c:pt>
                <c:pt idx="35">
                  <c:v>34.75</c:v>
                </c:pt>
                <c:pt idx="36">
                  <c:v>34.89</c:v>
                </c:pt>
                <c:pt idx="37">
                  <c:v>34.82</c:v>
                </c:pt>
                <c:pt idx="38">
                  <c:v>34.78</c:v>
                </c:pt>
                <c:pt idx="39">
                  <c:v>34.450000000000003</c:v>
                </c:pt>
                <c:pt idx="40">
                  <c:v>34.19</c:v>
                </c:pt>
                <c:pt idx="41">
                  <c:v>33.96</c:v>
                </c:pt>
                <c:pt idx="42">
                  <c:v>33.76</c:v>
                </c:pt>
                <c:pt idx="43">
                  <c:v>33.6</c:v>
                </c:pt>
                <c:pt idx="44">
                  <c:v>33.409999999999997</c:v>
                </c:pt>
                <c:pt idx="45">
                  <c:v>33.28</c:v>
                </c:pt>
                <c:pt idx="46">
                  <c:v>33.159999999999997</c:v>
                </c:pt>
                <c:pt idx="47">
                  <c:v>33.049999999999997</c:v>
                </c:pt>
                <c:pt idx="48">
                  <c:v>33.01</c:v>
                </c:pt>
                <c:pt idx="49">
                  <c:v>32.97</c:v>
                </c:pt>
                <c:pt idx="50">
                  <c:v>33.14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'3D'!$F$55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'3D'!$A$56:$A$106</c:f>
              <c:numCache>
                <c:formatCode>m/d/yyyy\ h:mm</c:formatCode>
                <c:ptCount val="51"/>
                <c:pt idx="0">
                  <c:v>42922.659837962965</c:v>
                </c:pt>
                <c:pt idx="1">
                  <c:v>42922.660185185188</c:v>
                </c:pt>
                <c:pt idx="2">
                  <c:v>42922.660532407404</c:v>
                </c:pt>
                <c:pt idx="3">
                  <c:v>42922.660879629628</c:v>
                </c:pt>
                <c:pt idx="4">
                  <c:v>42922.661226851851</c:v>
                </c:pt>
                <c:pt idx="5">
                  <c:v>42922.661574074074</c:v>
                </c:pt>
                <c:pt idx="6">
                  <c:v>42922.661921296298</c:v>
                </c:pt>
                <c:pt idx="7">
                  <c:v>42922.662268518521</c:v>
                </c:pt>
                <c:pt idx="8">
                  <c:v>42922.662615740737</c:v>
                </c:pt>
                <c:pt idx="9">
                  <c:v>42922.662962962961</c:v>
                </c:pt>
                <c:pt idx="10">
                  <c:v>42922.663310185184</c:v>
                </c:pt>
                <c:pt idx="11">
                  <c:v>42922.663657407407</c:v>
                </c:pt>
                <c:pt idx="12">
                  <c:v>42922.664004629631</c:v>
                </c:pt>
                <c:pt idx="13">
                  <c:v>42922.664351851854</c:v>
                </c:pt>
                <c:pt idx="14">
                  <c:v>42922.664699074077</c:v>
                </c:pt>
                <c:pt idx="15">
                  <c:v>42922.665046296293</c:v>
                </c:pt>
                <c:pt idx="16">
                  <c:v>42922.665393518517</c:v>
                </c:pt>
                <c:pt idx="17">
                  <c:v>42922.66574074074</c:v>
                </c:pt>
                <c:pt idx="18">
                  <c:v>42922.666087962964</c:v>
                </c:pt>
                <c:pt idx="19">
                  <c:v>42922.666435185187</c:v>
                </c:pt>
                <c:pt idx="20">
                  <c:v>42922.66678240741</c:v>
                </c:pt>
                <c:pt idx="21">
                  <c:v>42922.667129629626</c:v>
                </c:pt>
                <c:pt idx="22">
                  <c:v>42922.66747685185</c:v>
                </c:pt>
                <c:pt idx="23">
                  <c:v>42922.667824074073</c:v>
                </c:pt>
                <c:pt idx="24">
                  <c:v>42922.668171296296</c:v>
                </c:pt>
                <c:pt idx="25">
                  <c:v>42922.66851851852</c:v>
                </c:pt>
                <c:pt idx="26">
                  <c:v>42922.668865740743</c:v>
                </c:pt>
                <c:pt idx="27">
                  <c:v>42922.669212962966</c:v>
                </c:pt>
                <c:pt idx="28">
                  <c:v>42922.669560185182</c:v>
                </c:pt>
                <c:pt idx="29">
                  <c:v>42922.669907407406</c:v>
                </c:pt>
                <c:pt idx="30">
                  <c:v>42922.670254629629</c:v>
                </c:pt>
                <c:pt idx="31">
                  <c:v>42922.670601851853</c:v>
                </c:pt>
                <c:pt idx="32">
                  <c:v>42922.670949074076</c:v>
                </c:pt>
                <c:pt idx="33">
                  <c:v>42922.671296296299</c:v>
                </c:pt>
                <c:pt idx="34">
                  <c:v>42922.671643518515</c:v>
                </c:pt>
                <c:pt idx="35">
                  <c:v>42922.671990740739</c:v>
                </c:pt>
                <c:pt idx="36">
                  <c:v>42922.672337962962</c:v>
                </c:pt>
                <c:pt idx="37">
                  <c:v>42922.672685185185</c:v>
                </c:pt>
                <c:pt idx="38">
                  <c:v>42922.673032407409</c:v>
                </c:pt>
                <c:pt idx="39">
                  <c:v>42922.673379629632</c:v>
                </c:pt>
                <c:pt idx="40">
                  <c:v>42922.673726851855</c:v>
                </c:pt>
                <c:pt idx="41">
                  <c:v>42922.674074074072</c:v>
                </c:pt>
                <c:pt idx="42">
                  <c:v>42922.674421296295</c:v>
                </c:pt>
                <c:pt idx="43">
                  <c:v>42922.674768518518</c:v>
                </c:pt>
                <c:pt idx="44">
                  <c:v>42922.675115740742</c:v>
                </c:pt>
                <c:pt idx="45">
                  <c:v>42922.675462962965</c:v>
                </c:pt>
                <c:pt idx="46">
                  <c:v>42922.675810185188</c:v>
                </c:pt>
                <c:pt idx="47">
                  <c:v>42922.676157407404</c:v>
                </c:pt>
                <c:pt idx="48">
                  <c:v>42922.676504629628</c:v>
                </c:pt>
                <c:pt idx="49">
                  <c:v>42922.676851851851</c:v>
                </c:pt>
                <c:pt idx="50">
                  <c:v>42922.677199074074</c:v>
                </c:pt>
              </c:numCache>
            </c:numRef>
          </c:xVal>
          <c:yVal>
            <c:numRef>
              <c:f>'3D'!$F$56:$F$106</c:f>
              <c:numCache>
                <c:formatCode>General</c:formatCode>
                <c:ptCount val="51"/>
                <c:pt idx="0">
                  <c:v>53.69</c:v>
                </c:pt>
                <c:pt idx="1">
                  <c:v>51.09</c:v>
                </c:pt>
                <c:pt idx="2">
                  <c:v>53.94</c:v>
                </c:pt>
                <c:pt idx="3">
                  <c:v>54.92</c:v>
                </c:pt>
                <c:pt idx="4">
                  <c:v>55.26</c:v>
                </c:pt>
                <c:pt idx="5">
                  <c:v>56.51</c:v>
                </c:pt>
                <c:pt idx="6">
                  <c:v>57.71</c:v>
                </c:pt>
                <c:pt idx="7">
                  <c:v>58.77</c:v>
                </c:pt>
                <c:pt idx="8">
                  <c:v>59.69</c:v>
                </c:pt>
                <c:pt idx="9">
                  <c:v>60.42</c:v>
                </c:pt>
                <c:pt idx="10">
                  <c:v>61.06</c:v>
                </c:pt>
                <c:pt idx="11">
                  <c:v>61.64</c:v>
                </c:pt>
                <c:pt idx="12">
                  <c:v>62.19</c:v>
                </c:pt>
                <c:pt idx="13">
                  <c:v>62.65</c:v>
                </c:pt>
                <c:pt idx="14">
                  <c:v>63.11</c:v>
                </c:pt>
                <c:pt idx="15">
                  <c:v>62.5</c:v>
                </c:pt>
                <c:pt idx="16">
                  <c:v>57.52</c:v>
                </c:pt>
                <c:pt idx="17">
                  <c:v>54.04</c:v>
                </c:pt>
                <c:pt idx="18">
                  <c:v>51.84</c:v>
                </c:pt>
                <c:pt idx="19">
                  <c:v>50.71</c:v>
                </c:pt>
                <c:pt idx="20">
                  <c:v>51.46</c:v>
                </c:pt>
                <c:pt idx="21">
                  <c:v>53</c:v>
                </c:pt>
                <c:pt idx="22">
                  <c:v>54.51</c:v>
                </c:pt>
                <c:pt idx="23">
                  <c:v>55.89</c:v>
                </c:pt>
                <c:pt idx="24">
                  <c:v>57.08</c:v>
                </c:pt>
                <c:pt idx="25">
                  <c:v>58.18</c:v>
                </c:pt>
                <c:pt idx="26">
                  <c:v>59.2</c:v>
                </c:pt>
                <c:pt idx="27">
                  <c:v>60.11</c:v>
                </c:pt>
                <c:pt idx="28">
                  <c:v>60.97</c:v>
                </c:pt>
                <c:pt idx="29">
                  <c:v>61.77</c:v>
                </c:pt>
                <c:pt idx="30">
                  <c:v>62.44</c:v>
                </c:pt>
                <c:pt idx="31">
                  <c:v>63.14</c:v>
                </c:pt>
                <c:pt idx="32">
                  <c:v>63.75</c:v>
                </c:pt>
                <c:pt idx="33">
                  <c:v>63.48</c:v>
                </c:pt>
                <c:pt idx="34">
                  <c:v>62.9</c:v>
                </c:pt>
                <c:pt idx="35">
                  <c:v>63.3</c:v>
                </c:pt>
                <c:pt idx="36">
                  <c:v>62.16</c:v>
                </c:pt>
                <c:pt idx="37">
                  <c:v>60.48</c:v>
                </c:pt>
                <c:pt idx="38">
                  <c:v>58.49</c:v>
                </c:pt>
                <c:pt idx="39">
                  <c:v>59.1</c:v>
                </c:pt>
                <c:pt idx="40">
                  <c:v>60.76</c:v>
                </c:pt>
                <c:pt idx="41">
                  <c:v>62.1</c:v>
                </c:pt>
                <c:pt idx="42">
                  <c:v>63.23</c:v>
                </c:pt>
                <c:pt idx="43">
                  <c:v>64.150000000000006</c:v>
                </c:pt>
                <c:pt idx="44">
                  <c:v>64.86</c:v>
                </c:pt>
                <c:pt idx="45">
                  <c:v>65.47</c:v>
                </c:pt>
                <c:pt idx="46">
                  <c:v>66.05</c:v>
                </c:pt>
                <c:pt idx="47">
                  <c:v>66.56</c:v>
                </c:pt>
                <c:pt idx="48">
                  <c:v>66.95</c:v>
                </c:pt>
                <c:pt idx="49">
                  <c:v>67.28</c:v>
                </c:pt>
                <c:pt idx="50">
                  <c:v>65.989999999999995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56848"/>
        <c:axId val="412654496"/>
      </c:scatterChart>
      <c:scatterChart>
        <c:scatterStyle val="lineMarker"/>
        <c:varyColors val="0"/>
        <c:ser>
          <c:idx val="0"/>
          <c:order val="0"/>
          <c:tx>
            <c:strRef>
              <c:f>'3D'!$D$55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'3D'!$A$56:$A$106</c:f>
              <c:numCache>
                <c:formatCode>m/d/yyyy\ h:mm</c:formatCode>
                <c:ptCount val="51"/>
                <c:pt idx="0">
                  <c:v>42922.659837962965</c:v>
                </c:pt>
                <c:pt idx="1">
                  <c:v>42922.660185185188</c:v>
                </c:pt>
                <c:pt idx="2">
                  <c:v>42922.660532407404</c:v>
                </c:pt>
                <c:pt idx="3">
                  <c:v>42922.660879629628</c:v>
                </c:pt>
                <c:pt idx="4">
                  <c:v>42922.661226851851</c:v>
                </c:pt>
                <c:pt idx="5">
                  <c:v>42922.661574074074</c:v>
                </c:pt>
                <c:pt idx="6">
                  <c:v>42922.661921296298</c:v>
                </c:pt>
                <c:pt idx="7">
                  <c:v>42922.662268518521</c:v>
                </c:pt>
                <c:pt idx="8">
                  <c:v>42922.662615740737</c:v>
                </c:pt>
                <c:pt idx="9">
                  <c:v>42922.662962962961</c:v>
                </c:pt>
                <c:pt idx="10">
                  <c:v>42922.663310185184</c:v>
                </c:pt>
                <c:pt idx="11">
                  <c:v>42922.663657407407</c:v>
                </c:pt>
                <c:pt idx="12">
                  <c:v>42922.664004629631</c:v>
                </c:pt>
                <c:pt idx="13">
                  <c:v>42922.664351851854</c:v>
                </c:pt>
                <c:pt idx="14">
                  <c:v>42922.664699074077</c:v>
                </c:pt>
                <c:pt idx="15">
                  <c:v>42922.665046296293</c:v>
                </c:pt>
                <c:pt idx="16">
                  <c:v>42922.665393518517</c:v>
                </c:pt>
                <c:pt idx="17">
                  <c:v>42922.66574074074</c:v>
                </c:pt>
                <c:pt idx="18">
                  <c:v>42922.666087962964</c:v>
                </c:pt>
                <c:pt idx="19">
                  <c:v>42922.666435185187</c:v>
                </c:pt>
                <c:pt idx="20">
                  <c:v>42922.66678240741</c:v>
                </c:pt>
                <c:pt idx="21">
                  <c:v>42922.667129629626</c:v>
                </c:pt>
                <c:pt idx="22">
                  <c:v>42922.66747685185</c:v>
                </c:pt>
                <c:pt idx="23">
                  <c:v>42922.667824074073</c:v>
                </c:pt>
                <c:pt idx="24">
                  <c:v>42922.668171296296</c:v>
                </c:pt>
                <c:pt idx="25">
                  <c:v>42922.66851851852</c:v>
                </c:pt>
                <c:pt idx="26">
                  <c:v>42922.668865740743</c:v>
                </c:pt>
                <c:pt idx="27">
                  <c:v>42922.669212962966</c:v>
                </c:pt>
                <c:pt idx="28">
                  <c:v>42922.669560185182</c:v>
                </c:pt>
                <c:pt idx="29">
                  <c:v>42922.669907407406</c:v>
                </c:pt>
                <c:pt idx="30">
                  <c:v>42922.670254629629</c:v>
                </c:pt>
                <c:pt idx="31">
                  <c:v>42922.670601851853</c:v>
                </c:pt>
                <c:pt idx="32">
                  <c:v>42922.670949074076</c:v>
                </c:pt>
                <c:pt idx="33">
                  <c:v>42922.671296296299</c:v>
                </c:pt>
                <c:pt idx="34">
                  <c:v>42922.671643518515</c:v>
                </c:pt>
                <c:pt idx="35">
                  <c:v>42922.671990740739</c:v>
                </c:pt>
                <c:pt idx="36">
                  <c:v>42922.672337962962</c:v>
                </c:pt>
                <c:pt idx="37">
                  <c:v>42922.672685185185</c:v>
                </c:pt>
                <c:pt idx="38">
                  <c:v>42922.673032407409</c:v>
                </c:pt>
                <c:pt idx="39">
                  <c:v>42922.673379629632</c:v>
                </c:pt>
                <c:pt idx="40">
                  <c:v>42922.673726851855</c:v>
                </c:pt>
                <c:pt idx="41">
                  <c:v>42922.674074074072</c:v>
                </c:pt>
                <c:pt idx="42">
                  <c:v>42922.674421296295</c:v>
                </c:pt>
                <c:pt idx="43">
                  <c:v>42922.674768518518</c:v>
                </c:pt>
                <c:pt idx="44">
                  <c:v>42922.675115740742</c:v>
                </c:pt>
                <c:pt idx="45">
                  <c:v>42922.675462962965</c:v>
                </c:pt>
                <c:pt idx="46">
                  <c:v>42922.675810185188</c:v>
                </c:pt>
                <c:pt idx="47">
                  <c:v>42922.676157407404</c:v>
                </c:pt>
                <c:pt idx="48">
                  <c:v>42922.676504629628</c:v>
                </c:pt>
                <c:pt idx="49">
                  <c:v>42922.676851851851</c:v>
                </c:pt>
                <c:pt idx="50">
                  <c:v>42922.677199074074</c:v>
                </c:pt>
              </c:numCache>
            </c:numRef>
          </c:xVal>
          <c:yVal>
            <c:numRef>
              <c:f>'3D'!$D$56:$D$106</c:f>
              <c:numCache>
                <c:formatCode>General</c:formatCode>
                <c:ptCount val="51"/>
                <c:pt idx="0">
                  <c:v>428</c:v>
                </c:pt>
                <c:pt idx="1">
                  <c:v>441</c:v>
                </c:pt>
                <c:pt idx="2">
                  <c:v>446</c:v>
                </c:pt>
                <c:pt idx="3">
                  <c:v>452</c:v>
                </c:pt>
                <c:pt idx="4">
                  <c:v>448</c:v>
                </c:pt>
                <c:pt idx="5">
                  <c:v>446</c:v>
                </c:pt>
                <c:pt idx="6">
                  <c:v>446</c:v>
                </c:pt>
                <c:pt idx="7">
                  <c:v>443</c:v>
                </c:pt>
                <c:pt idx="8">
                  <c:v>438</c:v>
                </c:pt>
                <c:pt idx="9">
                  <c:v>439</c:v>
                </c:pt>
                <c:pt idx="10">
                  <c:v>432</c:v>
                </c:pt>
                <c:pt idx="11">
                  <c:v>434</c:v>
                </c:pt>
                <c:pt idx="12">
                  <c:v>428</c:v>
                </c:pt>
                <c:pt idx="13">
                  <c:v>421</c:v>
                </c:pt>
                <c:pt idx="14">
                  <c:v>420</c:v>
                </c:pt>
                <c:pt idx="15">
                  <c:v>426</c:v>
                </c:pt>
                <c:pt idx="16">
                  <c:v>439</c:v>
                </c:pt>
                <c:pt idx="17">
                  <c:v>442</c:v>
                </c:pt>
                <c:pt idx="18">
                  <c:v>442</c:v>
                </c:pt>
                <c:pt idx="19">
                  <c:v>433</c:v>
                </c:pt>
                <c:pt idx="20">
                  <c:v>435</c:v>
                </c:pt>
                <c:pt idx="21">
                  <c:v>437</c:v>
                </c:pt>
                <c:pt idx="22">
                  <c:v>432</c:v>
                </c:pt>
                <c:pt idx="23">
                  <c:v>430</c:v>
                </c:pt>
                <c:pt idx="24">
                  <c:v>426</c:v>
                </c:pt>
                <c:pt idx="25">
                  <c:v>425</c:v>
                </c:pt>
                <c:pt idx="26">
                  <c:v>422</c:v>
                </c:pt>
                <c:pt idx="27">
                  <c:v>420</c:v>
                </c:pt>
                <c:pt idx="28">
                  <c:v>417</c:v>
                </c:pt>
                <c:pt idx="29">
                  <c:v>414</c:v>
                </c:pt>
                <c:pt idx="30">
                  <c:v>408</c:v>
                </c:pt>
                <c:pt idx="31">
                  <c:v>408</c:v>
                </c:pt>
                <c:pt idx="32">
                  <c:v>427</c:v>
                </c:pt>
                <c:pt idx="33">
                  <c:v>434</c:v>
                </c:pt>
                <c:pt idx="34">
                  <c:v>431</c:v>
                </c:pt>
                <c:pt idx="35">
                  <c:v>437</c:v>
                </c:pt>
                <c:pt idx="36">
                  <c:v>436</c:v>
                </c:pt>
                <c:pt idx="37">
                  <c:v>433</c:v>
                </c:pt>
                <c:pt idx="38">
                  <c:v>431</c:v>
                </c:pt>
                <c:pt idx="39">
                  <c:v>431</c:v>
                </c:pt>
                <c:pt idx="40">
                  <c:v>430</c:v>
                </c:pt>
                <c:pt idx="41">
                  <c:v>428</c:v>
                </c:pt>
                <c:pt idx="42">
                  <c:v>431</c:v>
                </c:pt>
                <c:pt idx="43">
                  <c:v>429</c:v>
                </c:pt>
                <c:pt idx="44">
                  <c:v>429</c:v>
                </c:pt>
                <c:pt idx="45">
                  <c:v>427</c:v>
                </c:pt>
                <c:pt idx="46">
                  <c:v>420</c:v>
                </c:pt>
                <c:pt idx="47">
                  <c:v>422</c:v>
                </c:pt>
                <c:pt idx="48">
                  <c:v>413</c:v>
                </c:pt>
                <c:pt idx="49">
                  <c:v>413</c:v>
                </c:pt>
                <c:pt idx="50">
                  <c:v>427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54104"/>
        <c:axId val="412652928"/>
      </c:scatterChart>
      <c:valAx>
        <c:axId val="412656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4496"/>
        <c:crosses val="autoZero"/>
        <c:crossBetween val="midCat"/>
      </c:valAx>
      <c:valAx>
        <c:axId val="41265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6848"/>
        <c:crosses val="autoZero"/>
        <c:crossBetween val="midCat"/>
      </c:valAx>
      <c:valAx>
        <c:axId val="4126529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4104"/>
        <c:crosses val="max"/>
        <c:crossBetween val="midCat"/>
      </c:valAx>
      <c:valAx>
        <c:axId val="412654104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12652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'4C'!$E$39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'4C'!$A$40:$A$78</c:f>
              <c:numCache>
                <c:formatCode>m/d/yyyy\ h:mm</c:formatCode>
                <c:ptCount val="39"/>
                <c:pt idx="0">
                  <c:v>42922.780949074076</c:v>
                </c:pt>
                <c:pt idx="1">
                  <c:v>42922.781342592592</c:v>
                </c:pt>
                <c:pt idx="2">
                  <c:v>42922.781689814816</c:v>
                </c:pt>
                <c:pt idx="3">
                  <c:v>42922.782037037039</c:v>
                </c:pt>
                <c:pt idx="4">
                  <c:v>42922.789363425924</c:v>
                </c:pt>
                <c:pt idx="5">
                  <c:v>42922.789699074077</c:v>
                </c:pt>
                <c:pt idx="6">
                  <c:v>42922.790046296293</c:v>
                </c:pt>
                <c:pt idx="7">
                  <c:v>42922.790393518517</c:v>
                </c:pt>
                <c:pt idx="8">
                  <c:v>42922.79074074074</c:v>
                </c:pt>
                <c:pt idx="9">
                  <c:v>42922.791087962964</c:v>
                </c:pt>
                <c:pt idx="10">
                  <c:v>42922.791435185187</c:v>
                </c:pt>
                <c:pt idx="11">
                  <c:v>42922.79178240741</c:v>
                </c:pt>
                <c:pt idx="12">
                  <c:v>42922.792129629626</c:v>
                </c:pt>
                <c:pt idx="13">
                  <c:v>42922.79247685185</c:v>
                </c:pt>
                <c:pt idx="14">
                  <c:v>42922.792824074073</c:v>
                </c:pt>
                <c:pt idx="15">
                  <c:v>42922.793171296296</c:v>
                </c:pt>
                <c:pt idx="16">
                  <c:v>42922.79351851852</c:v>
                </c:pt>
                <c:pt idx="17">
                  <c:v>42922.793865740743</c:v>
                </c:pt>
                <c:pt idx="18">
                  <c:v>42922.794212962966</c:v>
                </c:pt>
                <c:pt idx="19">
                  <c:v>42922.794560185182</c:v>
                </c:pt>
                <c:pt idx="20">
                  <c:v>42922.794918981483</c:v>
                </c:pt>
                <c:pt idx="21">
                  <c:v>42922.795266203706</c:v>
                </c:pt>
                <c:pt idx="22">
                  <c:v>42922.795613425929</c:v>
                </c:pt>
                <c:pt idx="23">
                  <c:v>42922.795960648145</c:v>
                </c:pt>
                <c:pt idx="24">
                  <c:v>42922.796307870369</c:v>
                </c:pt>
                <c:pt idx="25">
                  <c:v>42922.796655092592</c:v>
                </c:pt>
                <c:pt idx="26">
                  <c:v>42922.797002314815</c:v>
                </c:pt>
                <c:pt idx="27">
                  <c:v>42922.797349537039</c:v>
                </c:pt>
                <c:pt idx="28">
                  <c:v>42922.797696759262</c:v>
                </c:pt>
                <c:pt idx="29">
                  <c:v>42922.798043981478</c:v>
                </c:pt>
                <c:pt idx="30">
                  <c:v>42922.798391203702</c:v>
                </c:pt>
                <c:pt idx="31">
                  <c:v>42922.798738425925</c:v>
                </c:pt>
                <c:pt idx="32">
                  <c:v>42922.799085648148</c:v>
                </c:pt>
                <c:pt idx="33">
                  <c:v>42922.799432870372</c:v>
                </c:pt>
                <c:pt idx="34">
                  <c:v>42922.799780092595</c:v>
                </c:pt>
                <c:pt idx="35">
                  <c:v>42922.800127314818</c:v>
                </c:pt>
                <c:pt idx="36">
                  <c:v>42922.800474537034</c:v>
                </c:pt>
                <c:pt idx="37">
                  <c:v>42922.800821759258</c:v>
                </c:pt>
                <c:pt idx="38">
                  <c:v>42922.801168981481</c:v>
                </c:pt>
              </c:numCache>
            </c:numRef>
          </c:xVal>
          <c:yVal>
            <c:numRef>
              <c:f>'4C'!$E$40:$E$78</c:f>
              <c:numCache>
                <c:formatCode>General</c:formatCode>
                <c:ptCount val="39"/>
                <c:pt idx="0">
                  <c:v>27.65</c:v>
                </c:pt>
                <c:pt idx="1">
                  <c:v>27.87</c:v>
                </c:pt>
                <c:pt idx="2">
                  <c:v>28.33</c:v>
                </c:pt>
                <c:pt idx="3">
                  <c:v>28.62</c:v>
                </c:pt>
                <c:pt idx="4">
                  <c:v>29.58</c:v>
                </c:pt>
                <c:pt idx="5">
                  <c:v>29.41</c:v>
                </c:pt>
                <c:pt idx="6">
                  <c:v>29.56</c:v>
                </c:pt>
                <c:pt idx="7">
                  <c:v>29.54</c:v>
                </c:pt>
                <c:pt idx="8">
                  <c:v>29.55</c:v>
                </c:pt>
                <c:pt idx="9">
                  <c:v>29.54</c:v>
                </c:pt>
                <c:pt idx="10">
                  <c:v>29.52</c:v>
                </c:pt>
                <c:pt idx="11">
                  <c:v>29.51</c:v>
                </c:pt>
                <c:pt idx="12">
                  <c:v>29.5</c:v>
                </c:pt>
                <c:pt idx="13">
                  <c:v>29.49</c:v>
                </c:pt>
                <c:pt idx="14">
                  <c:v>29.47</c:v>
                </c:pt>
                <c:pt idx="15">
                  <c:v>29.47</c:v>
                </c:pt>
                <c:pt idx="16">
                  <c:v>29.48</c:v>
                </c:pt>
                <c:pt idx="17">
                  <c:v>29.49</c:v>
                </c:pt>
                <c:pt idx="18">
                  <c:v>29.52</c:v>
                </c:pt>
                <c:pt idx="19">
                  <c:v>30.87</c:v>
                </c:pt>
                <c:pt idx="20">
                  <c:v>32.020000000000003</c:v>
                </c:pt>
                <c:pt idx="21">
                  <c:v>32.33</c:v>
                </c:pt>
                <c:pt idx="22">
                  <c:v>32.64</c:v>
                </c:pt>
                <c:pt idx="23">
                  <c:v>32.950000000000003</c:v>
                </c:pt>
                <c:pt idx="24">
                  <c:v>33.340000000000003</c:v>
                </c:pt>
                <c:pt idx="25">
                  <c:v>33.340000000000003</c:v>
                </c:pt>
                <c:pt idx="26">
                  <c:v>33.130000000000003</c:v>
                </c:pt>
                <c:pt idx="27">
                  <c:v>32.799999999999997</c:v>
                </c:pt>
                <c:pt idx="28">
                  <c:v>32.54</c:v>
                </c:pt>
                <c:pt idx="29">
                  <c:v>32.32</c:v>
                </c:pt>
                <c:pt idx="30">
                  <c:v>32.11</c:v>
                </c:pt>
                <c:pt idx="31">
                  <c:v>31.94</c:v>
                </c:pt>
                <c:pt idx="32">
                  <c:v>31.8</c:v>
                </c:pt>
                <c:pt idx="33">
                  <c:v>31.63</c:v>
                </c:pt>
                <c:pt idx="34">
                  <c:v>31.5</c:v>
                </c:pt>
                <c:pt idx="35">
                  <c:v>31.36</c:v>
                </c:pt>
                <c:pt idx="36">
                  <c:v>31.24</c:v>
                </c:pt>
                <c:pt idx="37">
                  <c:v>31.69</c:v>
                </c:pt>
                <c:pt idx="38">
                  <c:v>31.52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'4C'!$F$39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'4C'!$A$40:$A$78</c:f>
              <c:numCache>
                <c:formatCode>m/d/yyyy\ h:mm</c:formatCode>
                <c:ptCount val="39"/>
                <c:pt idx="0">
                  <c:v>42922.780949074076</c:v>
                </c:pt>
                <c:pt idx="1">
                  <c:v>42922.781342592592</c:v>
                </c:pt>
                <c:pt idx="2">
                  <c:v>42922.781689814816</c:v>
                </c:pt>
                <c:pt idx="3">
                  <c:v>42922.782037037039</c:v>
                </c:pt>
                <c:pt idx="4">
                  <c:v>42922.789363425924</c:v>
                </c:pt>
                <c:pt idx="5">
                  <c:v>42922.789699074077</c:v>
                </c:pt>
                <c:pt idx="6">
                  <c:v>42922.790046296293</c:v>
                </c:pt>
                <c:pt idx="7">
                  <c:v>42922.790393518517</c:v>
                </c:pt>
                <c:pt idx="8">
                  <c:v>42922.79074074074</c:v>
                </c:pt>
                <c:pt idx="9">
                  <c:v>42922.791087962964</c:v>
                </c:pt>
                <c:pt idx="10">
                  <c:v>42922.791435185187</c:v>
                </c:pt>
                <c:pt idx="11">
                  <c:v>42922.79178240741</c:v>
                </c:pt>
                <c:pt idx="12">
                  <c:v>42922.792129629626</c:v>
                </c:pt>
                <c:pt idx="13">
                  <c:v>42922.79247685185</c:v>
                </c:pt>
                <c:pt idx="14">
                  <c:v>42922.792824074073</c:v>
                </c:pt>
                <c:pt idx="15">
                  <c:v>42922.793171296296</c:v>
                </c:pt>
                <c:pt idx="16">
                  <c:v>42922.79351851852</c:v>
                </c:pt>
                <c:pt idx="17">
                  <c:v>42922.793865740743</c:v>
                </c:pt>
                <c:pt idx="18">
                  <c:v>42922.794212962966</c:v>
                </c:pt>
                <c:pt idx="19">
                  <c:v>42922.794560185182</c:v>
                </c:pt>
                <c:pt idx="20">
                  <c:v>42922.794918981483</c:v>
                </c:pt>
                <c:pt idx="21">
                  <c:v>42922.795266203706</c:v>
                </c:pt>
                <c:pt idx="22">
                  <c:v>42922.795613425929</c:v>
                </c:pt>
                <c:pt idx="23">
                  <c:v>42922.795960648145</c:v>
                </c:pt>
                <c:pt idx="24">
                  <c:v>42922.796307870369</c:v>
                </c:pt>
                <c:pt idx="25">
                  <c:v>42922.796655092592</c:v>
                </c:pt>
                <c:pt idx="26">
                  <c:v>42922.797002314815</c:v>
                </c:pt>
                <c:pt idx="27">
                  <c:v>42922.797349537039</c:v>
                </c:pt>
                <c:pt idx="28">
                  <c:v>42922.797696759262</c:v>
                </c:pt>
                <c:pt idx="29">
                  <c:v>42922.798043981478</c:v>
                </c:pt>
                <c:pt idx="30">
                  <c:v>42922.798391203702</c:v>
                </c:pt>
                <c:pt idx="31">
                  <c:v>42922.798738425925</c:v>
                </c:pt>
                <c:pt idx="32">
                  <c:v>42922.799085648148</c:v>
                </c:pt>
                <c:pt idx="33">
                  <c:v>42922.799432870372</c:v>
                </c:pt>
                <c:pt idx="34">
                  <c:v>42922.799780092595</c:v>
                </c:pt>
                <c:pt idx="35">
                  <c:v>42922.800127314818</c:v>
                </c:pt>
                <c:pt idx="36">
                  <c:v>42922.800474537034</c:v>
                </c:pt>
                <c:pt idx="37">
                  <c:v>42922.800821759258</c:v>
                </c:pt>
                <c:pt idx="38">
                  <c:v>42922.801168981481</c:v>
                </c:pt>
              </c:numCache>
            </c:numRef>
          </c:xVal>
          <c:yVal>
            <c:numRef>
              <c:f>'4C'!$F$40:$F$78</c:f>
              <c:numCache>
                <c:formatCode>General</c:formatCode>
                <c:ptCount val="39"/>
                <c:pt idx="0">
                  <c:v>78.28</c:v>
                </c:pt>
                <c:pt idx="1">
                  <c:v>78.31</c:v>
                </c:pt>
                <c:pt idx="2">
                  <c:v>83.71</c:v>
                </c:pt>
                <c:pt idx="3">
                  <c:v>85.91</c:v>
                </c:pt>
                <c:pt idx="4">
                  <c:v>77.91</c:v>
                </c:pt>
                <c:pt idx="5">
                  <c:v>74.56</c:v>
                </c:pt>
                <c:pt idx="6">
                  <c:v>80.83</c:v>
                </c:pt>
                <c:pt idx="7">
                  <c:v>83.66</c:v>
                </c:pt>
                <c:pt idx="8">
                  <c:v>85.12</c:v>
                </c:pt>
                <c:pt idx="9">
                  <c:v>85.94</c:v>
                </c:pt>
                <c:pt idx="10">
                  <c:v>86.44</c:v>
                </c:pt>
                <c:pt idx="11">
                  <c:v>86.75</c:v>
                </c:pt>
                <c:pt idx="12">
                  <c:v>86.92</c:v>
                </c:pt>
                <c:pt idx="13">
                  <c:v>87.03</c:v>
                </c:pt>
                <c:pt idx="14">
                  <c:v>87.12</c:v>
                </c:pt>
                <c:pt idx="15">
                  <c:v>87.14</c:v>
                </c:pt>
                <c:pt idx="16">
                  <c:v>87.12</c:v>
                </c:pt>
                <c:pt idx="17">
                  <c:v>87.12</c:v>
                </c:pt>
                <c:pt idx="18">
                  <c:v>87.09</c:v>
                </c:pt>
                <c:pt idx="19">
                  <c:v>85.6</c:v>
                </c:pt>
                <c:pt idx="20">
                  <c:v>80.709999999999994</c:v>
                </c:pt>
                <c:pt idx="21">
                  <c:v>79.790000000000006</c:v>
                </c:pt>
                <c:pt idx="22">
                  <c:v>79.239999999999995</c:v>
                </c:pt>
                <c:pt idx="23">
                  <c:v>79.27</c:v>
                </c:pt>
                <c:pt idx="24">
                  <c:v>78.260000000000005</c:v>
                </c:pt>
                <c:pt idx="25">
                  <c:v>76</c:v>
                </c:pt>
                <c:pt idx="26">
                  <c:v>75.540000000000006</c:v>
                </c:pt>
                <c:pt idx="27">
                  <c:v>77.3</c:v>
                </c:pt>
                <c:pt idx="28">
                  <c:v>78.86</c:v>
                </c:pt>
                <c:pt idx="29">
                  <c:v>79.849999999999994</c:v>
                </c:pt>
                <c:pt idx="30">
                  <c:v>80.510000000000005</c:v>
                </c:pt>
                <c:pt idx="31">
                  <c:v>80.97</c:v>
                </c:pt>
                <c:pt idx="32">
                  <c:v>81.319999999999993</c:v>
                </c:pt>
                <c:pt idx="33">
                  <c:v>81.63</c:v>
                </c:pt>
                <c:pt idx="34">
                  <c:v>81.94</c:v>
                </c:pt>
                <c:pt idx="35">
                  <c:v>82.17</c:v>
                </c:pt>
                <c:pt idx="36">
                  <c:v>82.36</c:v>
                </c:pt>
                <c:pt idx="37">
                  <c:v>81.8</c:v>
                </c:pt>
                <c:pt idx="38">
                  <c:v>81.41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51360"/>
        <c:axId val="412652144"/>
      </c:scatterChart>
      <c:scatterChart>
        <c:scatterStyle val="lineMarker"/>
        <c:varyColors val="0"/>
        <c:ser>
          <c:idx val="0"/>
          <c:order val="0"/>
          <c:tx>
            <c:strRef>
              <c:f>'4C'!$D$39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'4C'!$A$40:$A$78</c:f>
              <c:numCache>
                <c:formatCode>m/d/yyyy\ h:mm</c:formatCode>
                <c:ptCount val="39"/>
                <c:pt idx="0">
                  <c:v>42922.780949074076</c:v>
                </c:pt>
                <c:pt idx="1">
                  <c:v>42922.781342592592</c:v>
                </c:pt>
                <c:pt idx="2">
                  <c:v>42922.781689814816</c:v>
                </c:pt>
                <c:pt idx="3">
                  <c:v>42922.782037037039</c:v>
                </c:pt>
                <c:pt idx="4">
                  <c:v>42922.789363425924</c:v>
                </c:pt>
                <c:pt idx="5">
                  <c:v>42922.789699074077</c:v>
                </c:pt>
                <c:pt idx="6">
                  <c:v>42922.790046296293</c:v>
                </c:pt>
                <c:pt idx="7">
                  <c:v>42922.790393518517</c:v>
                </c:pt>
                <c:pt idx="8">
                  <c:v>42922.79074074074</c:v>
                </c:pt>
                <c:pt idx="9">
                  <c:v>42922.791087962964</c:v>
                </c:pt>
                <c:pt idx="10">
                  <c:v>42922.791435185187</c:v>
                </c:pt>
                <c:pt idx="11">
                  <c:v>42922.79178240741</c:v>
                </c:pt>
                <c:pt idx="12">
                  <c:v>42922.792129629626</c:v>
                </c:pt>
                <c:pt idx="13">
                  <c:v>42922.79247685185</c:v>
                </c:pt>
                <c:pt idx="14">
                  <c:v>42922.792824074073</c:v>
                </c:pt>
                <c:pt idx="15">
                  <c:v>42922.793171296296</c:v>
                </c:pt>
                <c:pt idx="16">
                  <c:v>42922.79351851852</c:v>
                </c:pt>
                <c:pt idx="17">
                  <c:v>42922.793865740743</c:v>
                </c:pt>
                <c:pt idx="18">
                  <c:v>42922.794212962966</c:v>
                </c:pt>
                <c:pt idx="19">
                  <c:v>42922.794560185182</c:v>
                </c:pt>
                <c:pt idx="20">
                  <c:v>42922.794918981483</c:v>
                </c:pt>
                <c:pt idx="21">
                  <c:v>42922.795266203706</c:v>
                </c:pt>
                <c:pt idx="22">
                  <c:v>42922.795613425929</c:v>
                </c:pt>
                <c:pt idx="23">
                  <c:v>42922.795960648145</c:v>
                </c:pt>
                <c:pt idx="24">
                  <c:v>42922.796307870369</c:v>
                </c:pt>
                <c:pt idx="25">
                  <c:v>42922.796655092592</c:v>
                </c:pt>
                <c:pt idx="26">
                  <c:v>42922.797002314815</c:v>
                </c:pt>
                <c:pt idx="27">
                  <c:v>42922.797349537039</c:v>
                </c:pt>
                <c:pt idx="28">
                  <c:v>42922.797696759262</c:v>
                </c:pt>
                <c:pt idx="29">
                  <c:v>42922.798043981478</c:v>
                </c:pt>
                <c:pt idx="30">
                  <c:v>42922.798391203702</c:v>
                </c:pt>
                <c:pt idx="31">
                  <c:v>42922.798738425925</c:v>
                </c:pt>
                <c:pt idx="32">
                  <c:v>42922.799085648148</c:v>
                </c:pt>
                <c:pt idx="33">
                  <c:v>42922.799432870372</c:v>
                </c:pt>
                <c:pt idx="34">
                  <c:v>42922.799780092595</c:v>
                </c:pt>
                <c:pt idx="35">
                  <c:v>42922.800127314818</c:v>
                </c:pt>
                <c:pt idx="36">
                  <c:v>42922.800474537034</c:v>
                </c:pt>
                <c:pt idx="37">
                  <c:v>42922.800821759258</c:v>
                </c:pt>
                <c:pt idx="38">
                  <c:v>42922.801168981481</c:v>
                </c:pt>
              </c:numCache>
            </c:numRef>
          </c:xVal>
          <c:yVal>
            <c:numRef>
              <c:f>'4C'!$D$40:$D$78</c:f>
              <c:numCache>
                <c:formatCode>General</c:formatCode>
                <c:ptCount val="39"/>
                <c:pt idx="0">
                  <c:v>406</c:v>
                </c:pt>
                <c:pt idx="1">
                  <c:v>407</c:v>
                </c:pt>
                <c:pt idx="2">
                  <c:v>409</c:v>
                </c:pt>
                <c:pt idx="3">
                  <c:v>410</c:v>
                </c:pt>
                <c:pt idx="4">
                  <c:v>456</c:v>
                </c:pt>
                <c:pt idx="5">
                  <c:v>452</c:v>
                </c:pt>
                <c:pt idx="6">
                  <c:v>439</c:v>
                </c:pt>
                <c:pt idx="7">
                  <c:v>441</c:v>
                </c:pt>
                <c:pt idx="8">
                  <c:v>436</c:v>
                </c:pt>
                <c:pt idx="9">
                  <c:v>436</c:v>
                </c:pt>
                <c:pt idx="10">
                  <c:v>433</c:v>
                </c:pt>
                <c:pt idx="11">
                  <c:v>430</c:v>
                </c:pt>
                <c:pt idx="12">
                  <c:v>429</c:v>
                </c:pt>
                <c:pt idx="13">
                  <c:v>424</c:v>
                </c:pt>
                <c:pt idx="14">
                  <c:v>421</c:v>
                </c:pt>
                <c:pt idx="15">
                  <c:v>419</c:v>
                </c:pt>
                <c:pt idx="16">
                  <c:v>415</c:v>
                </c:pt>
                <c:pt idx="17">
                  <c:v>415</c:v>
                </c:pt>
                <c:pt idx="18">
                  <c:v>413</c:v>
                </c:pt>
                <c:pt idx="19">
                  <c:v>407</c:v>
                </c:pt>
                <c:pt idx="20">
                  <c:v>404</c:v>
                </c:pt>
                <c:pt idx="21">
                  <c:v>413</c:v>
                </c:pt>
                <c:pt idx="22">
                  <c:v>410</c:v>
                </c:pt>
                <c:pt idx="23">
                  <c:v>415</c:v>
                </c:pt>
                <c:pt idx="24">
                  <c:v>410</c:v>
                </c:pt>
                <c:pt idx="25">
                  <c:v>406</c:v>
                </c:pt>
                <c:pt idx="26">
                  <c:v>406</c:v>
                </c:pt>
                <c:pt idx="27">
                  <c:v>407</c:v>
                </c:pt>
                <c:pt idx="28">
                  <c:v>406</c:v>
                </c:pt>
                <c:pt idx="29">
                  <c:v>406</c:v>
                </c:pt>
                <c:pt idx="30">
                  <c:v>406</c:v>
                </c:pt>
                <c:pt idx="31">
                  <c:v>405</c:v>
                </c:pt>
                <c:pt idx="32">
                  <c:v>406</c:v>
                </c:pt>
                <c:pt idx="33">
                  <c:v>401</c:v>
                </c:pt>
                <c:pt idx="34">
                  <c:v>400</c:v>
                </c:pt>
                <c:pt idx="35">
                  <c:v>399</c:v>
                </c:pt>
                <c:pt idx="36">
                  <c:v>397</c:v>
                </c:pt>
                <c:pt idx="37">
                  <c:v>399</c:v>
                </c:pt>
                <c:pt idx="38">
                  <c:v>400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52536"/>
        <c:axId val="412655280"/>
      </c:scatterChart>
      <c:valAx>
        <c:axId val="412651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2144"/>
        <c:crosses val="autoZero"/>
        <c:crossBetween val="midCat"/>
      </c:valAx>
      <c:valAx>
        <c:axId val="41265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1360"/>
        <c:crosses val="autoZero"/>
        <c:crossBetween val="midCat"/>
      </c:valAx>
      <c:valAx>
        <c:axId val="4126552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2536"/>
        <c:crosses val="max"/>
        <c:crossBetween val="midCat"/>
      </c:valAx>
      <c:valAx>
        <c:axId val="412652536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12655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'4C'!$I$3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'4C'!$I$4:$I$15</c:f>
              <c:numCache>
                <c:formatCode>General</c:formatCode>
                <c:ptCount val="12"/>
                <c:pt idx="0">
                  <c:v>452</c:v>
                </c:pt>
                <c:pt idx="1">
                  <c:v>439</c:v>
                </c:pt>
                <c:pt idx="2">
                  <c:v>441</c:v>
                </c:pt>
                <c:pt idx="3">
                  <c:v>436</c:v>
                </c:pt>
                <c:pt idx="4">
                  <c:v>436</c:v>
                </c:pt>
                <c:pt idx="5">
                  <c:v>433</c:v>
                </c:pt>
                <c:pt idx="6">
                  <c:v>430</c:v>
                </c:pt>
                <c:pt idx="7">
                  <c:v>429</c:v>
                </c:pt>
                <c:pt idx="8">
                  <c:v>424</c:v>
                </c:pt>
                <c:pt idx="9">
                  <c:v>421</c:v>
                </c:pt>
                <c:pt idx="10">
                  <c:v>419</c:v>
                </c:pt>
                <c:pt idx="11">
                  <c:v>415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53320"/>
        <c:axId val="413278056"/>
      </c:scatterChart>
      <c:valAx>
        <c:axId val="412653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78056"/>
        <c:crosses val="autoZero"/>
        <c:crossBetween val="midCat"/>
      </c:valAx>
      <c:valAx>
        <c:axId val="41327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653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'4C'!$I$18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'4C'!$I$19:$I$30</c:f>
              <c:numCache>
                <c:formatCode>General</c:formatCode>
                <c:ptCount val="12"/>
                <c:pt idx="0">
                  <c:v>406</c:v>
                </c:pt>
                <c:pt idx="1">
                  <c:v>406</c:v>
                </c:pt>
                <c:pt idx="2">
                  <c:v>407</c:v>
                </c:pt>
                <c:pt idx="3">
                  <c:v>406</c:v>
                </c:pt>
                <c:pt idx="4">
                  <c:v>406</c:v>
                </c:pt>
                <c:pt idx="5">
                  <c:v>406</c:v>
                </c:pt>
                <c:pt idx="6">
                  <c:v>405</c:v>
                </c:pt>
                <c:pt idx="7">
                  <c:v>406</c:v>
                </c:pt>
                <c:pt idx="8">
                  <c:v>401</c:v>
                </c:pt>
                <c:pt idx="9">
                  <c:v>400</c:v>
                </c:pt>
                <c:pt idx="10">
                  <c:v>399</c:v>
                </c:pt>
                <c:pt idx="11">
                  <c:v>397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283544"/>
        <c:axId val="413285112"/>
      </c:scatterChart>
      <c:valAx>
        <c:axId val="413283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85112"/>
        <c:crosses val="autoZero"/>
        <c:crossBetween val="midCat"/>
      </c:valAx>
      <c:valAx>
        <c:axId val="41328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83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'4D'!$E$63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'4D'!$A$64:$A$118</c:f>
              <c:numCache>
                <c:formatCode>m/d/yyyy\ h:mm</c:formatCode>
                <c:ptCount val="55"/>
                <c:pt idx="0">
                  <c:v>42922.781655092593</c:v>
                </c:pt>
                <c:pt idx="1">
                  <c:v>42922.782002314816</c:v>
                </c:pt>
                <c:pt idx="2">
                  <c:v>42922.782349537039</c:v>
                </c:pt>
                <c:pt idx="3">
                  <c:v>42922.782696759263</c:v>
                </c:pt>
                <c:pt idx="4">
                  <c:v>42922.783043981479</c:v>
                </c:pt>
                <c:pt idx="5">
                  <c:v>42922.783391203702</c:v>
                </c:pt>
                <c:pt idx="6">
                  <c:v>42922.783738425926</c:v>
                </c:pt>
                <c:pt idx="7">
                  <c:v>42922.784085648149</c:v>
                </c:pt>
                <c:pt idx="8">
                  <c:v>42922.784432870372</c:v>
                </c:pt>
                <c:pt idx="9">
                  <c:v>42922.784780092596</c:v>
                </c:pt>
                <c:pt idx="10">
                  <c:v>42922.785127314812</c:v>
                </c:pt>
                <c:pt idx="11">
                  <c:v>42922.785474537035</c:v>
                </c:pt>
                <c:pt idx="12">
                  <c:v>42922.785821759258</c:v>
                </c:pt>
                <c:pt idx="13">
                  <c:v>42922.786168981482</c:v>
                </c:pt>
                <c:pt idx="14">
                  <c:v>42922.786516203705</c:v>
                </c:pt>
                <c:pt idx="15">
                  <c:v>42922.786863425928</c:v>
                </c:pt>
                <c:pt idx="16">
                  <c:v>42922.787210648145</c:v>
                </c:pt>
                <c:pt idx="17">
                  <c:v>42922.787557870368</c:v>
                </c:pt>
                <c:pt idx="18">
                  <c:v>42922.787905092591</c:v>
                </c:pt>
                <c:pt idx="19">
                  <c:v>42922.788252314815</c:v>
                </c:pt>
                <c:pt idx="20">
                  <c:v>42922.788599537038</c:v>
                </c:pt>
                <c:pt idx="21">
                  <c:v>42922.788946759261</c:v>
                </c:pt>
                <c:pt idx="22">
                  <c:v>42922.789293981485</c:v>
                </c:pt>
                <c:pt idx="23">
                  <c:v>42922.789641203701</c:v>
                </c:pt>
                <c:pt idx="24">
                  <c:v>42922.789988425924</c:v>
                </c:pt>
                <c:pt idx="25">
                  <c:v>42922.790335648147</c:v>
                </c:pt>
                <c:pt idx="26">
                  <c:v>42922.790682870371</c:v>
                </c:pt>
                <c:pt idx="27">
                  <c:v>42922.791030092594</c:v>
                </c:pt>
                <c:pt idx="28">
                  <c:v>42922.791377314818</c:v>
                </c:pt>
                <c:pt idx="29">
                  <c:v>42922.791724537034</c:v>
                </c:pt>
                <c:pt idx="30">
                  <c:v>42922.792071759257</c:v>
                </c:pt>
                <c:pt idx="31">
                  <c:v>42922.79241898148</c:v>
                </c:pt>
                <c:pt idx="32">
                  <c:v>42922.792766203704</c:v>
                </c:pt>
                <c:pt idx="33">
                  <c:v>42922.793113425927</c:v>
                </c:pt>
                <c:pt idx="34">
                  <c:v>42922.79346064815</c:v>
                </c:pt>
                <c:pt idx="35">
                  <c:v>42922.793807870374</c:v>
                </c:pt>
                <c:pt idx="36">
                  <c:v>42922.79415509259</c:v>
                </c:pt>
                <c:pt idx="37">
                  <c:v>42922.794502314813</c:v>
                </c:pt>
                <c:pt idx="38">
                  <c:v>42922.794849537036</c:v>
                </c:pt>
                <c:pt idx="39">
                  <c:v>42922.79519675926</c:v>
                </c:pt>
                <c:pt idx="40">
                  <c:v>42922.795543981483</c:v>
                </c:pt>
                <c:pt idx="41">
                  <c:v>42922.795891203707</c:v>
                </c:pt>
                <c:pt idx="42">
                  <c:v>42922.796238425923</c:v>
                </c:pt>
                <c:pt idx="43">
                  <c:v>42922.796585648146</c:v>
                </c:pt>
                <c:pt idx="44">
                  <c:v>42922.796932870369</c:v>
                </c:pt>
                <c:pt idx="45">
                  <c:v>42922.797280092593</c:v>
                </c:pt>
                <c:pt idx="46">
                  <c:v>42922.797627314816</c:v>
                </c:pt>
                <c:pt idx="47">
                  <c:v>42922.797974537039</c:v>
                </c:pt>
                <c:pt idx="48">
                  <c:v>42922.798321759263</c:v>
                </c:pt>
                <c:pt idx="49">
                  <c:v>42922.798668981479</c:v>
                </c:pt>
                <c:pt idx="50">
                  <c:v>42922.799016203702</c:v>
                </c:pt>
                <c:pt idx="51">
                  <c:v>42922.799363425926</c:v>
                </c:pt>
                <c:pt idx="52">
                  <c:v>42922.799710648149</c:v>
                </c:pt>
                <c:pt idx="53">
                  <c:v>42922.800057870372</c:v>
                </c:pt>
                <c:pt idx="54">
                  <c:v>42922.800405092596</c:v>
                </c:pt>
              </c:numCache>
            </c:numRef>
          </c:xVal>
          <c:yVal>
            <c:numRef>
              <c:f>'4D'!$E$64:$E$118</c:f>
              <c:numCache>
                <c:formatCode>General</c:formatCode>
                <c:ptCount val="55"/>
                <c:pt idx="0">
                  <c:v>28.84</c:v>
                </c:pt>
                <c:pt idx="1">
                  <c:v>29</c:v>
                </c:pt>
                <c:pt idx="2">
                  <c:v>29.24</c:v>
                </c:pt>
                <c:pt idx="3">
                  <c:v>29.41</c:v>
                </c:pt>
                <c:pt idx="4">
                  <c:v>29.59</c:v>
                </c:pt>
                <c:pt idx="5">
                  <c:v>29.72</c:v>
                </c:pt>
                <c:pt idx="6">
                  <c:v>29.85</c:v>
                </c:pt>
                <c:pt idx="7">
                  <c:v>29.95</c:v>
                </c:pt>
                <c:pt idx="8">
                  <c:v>30.02</c:v>
                </c:pt>
                <c:pt idx="9">
                  <c:v>30.1</c:v>
                </c:pt>
                <c:pt idx="10">
                  <c:v>30.16</c:v>
                </c:pt>
                <c:pt idx="11">
                  <c:v>30.16</c:v>
                </c:pt>
                <c:pt idx="12">
                  <c:v>30.22</c:v>
                </c:pt>
                <c:pt idx="13">
                  <c:v>30.21</c:v>
                </c:pt>
                <c:pt idx="14">
                  <c:v>30.23</c:v>
                </c:pt>
                <c:pt idx="15">
                  <c:v>30.22</c:v>
                </c:pt>
                <c:pt idx="16">
                  <c:v>30.42</c:v>
                </c:pt>
                <c:pt idx="17">
                  <c:v>30.72</c:v>
                </c:pt>
                <c:pt idx="18">
                  <c:v>30.8</c:v>
                </c:pt>
                <c:pt idx="19">
                  <c:v>31.25</c:v>
                </c:pt>
                <c:pt idx="20">
                  <c:v>31.37</c:v>
                </c:pt>
                <c:pt idx="21">
                  <c:v>31.4</c:v>
                </c:pt>
                <c:pt idx="22">
                  <c:v>31.38</c:v>
                </c:pt>
                <c:pt idx="23">
                  <c:v>31.36</c:v>
                </c:pt>
                <c:pt idx="24">
                  <c:v>31.29</c:v>
                </c:pt>
                <c:pt idx="25">
                  <c:v>31.25</c:v>
                </c:pt>
                <c:pt idx="26">
                  <c:v>31.19</c:v>
                </c:pt>
                <c:pt idx="27">
                  <c:v>31.14</c:v>
                </c:pt>
                <c:pt idx="28">
                  <c:v>31.1</c:v>
                </c:pt>
                <c:pt idx="29">
                  <c:v>31.05</c:v>
                </c:pt>
                <c:pt idx="30">
                  <c:v>30.99</c:v>
                </c:pt>
                <c:pt idx="31">
                  <c:v>30.93</c:v>
                </c:pt>
                <c:pt idx="32">
                  <c:v>30.88</c:v>
                </c:pt>
                <c:pt idx="33">
                  <c:v>30.84</c:v>
                </c:pt>
                <c:pt idx="34">
                  <c:v>30.78</c:v>
                </c:pt>
                <c:pt idx="35">
                  <c:v>30.9</c:v>
                </c:pt>
                <c:pt idx="36">
                  <c:v>31</c:v>
                </c:pt>
                <c:pt idx="37">
                  <c:v>31.22</c:v>
                </c:pt>
                <c:pt idx="38">
                  <c:v>31.58</c:v>
                </c:pt>
                <c:pt idx="39">
                  <c:v>32.33</c:v>
                </c:pt>
                <c:pt idx="40">
                  <c:v>33.6</c:v>
                </c:pt>
                <c:pt idx="41">
                  <c:v>34.51</c:v>
                </c:pt>
                <c:pt idx="42">
                  <c:v>34.270000000000003</c:v>
                </c:pt>
                <c:pt idx="43">
                  <c:v>34.11</c:v>
                </c:pt>
                <c:pt idx="44">
                  <c:v>33.83</c:v>
                </c:pt>
                <c:pt idx="45">
                  <c:v>33.630000000000003</c:v>
                </c:pt>
                <c:pt idx="46">
                  <c:v>33.44</c:v>
                </c:pt>
                <c:pt idx="47">
                  <c:v>33.25</c:v>
                </c:pt>
                <c:pt idx="48">
                  <c:v>33.08</c:v>
                </c:pt>
                <c:pt idx="49">
                  <c:v>32.92</c:v>
                </c:pt>
                <c:pt idx="50">
                  <c:v>32.75</c:v>
                </c:pt>
                <c:pt idx="51">
                  <c:v>32.58</c:v>
                </c:pt>
                <c:pt idx="52">
                  <c:v>32.43</c:v>
                </c:pt>
                <c:pt idx="53">
                  <c:v>32.29</c:v>
                </c:pt>
                <c:pt idx="54">
                  <c:v>32.24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'4D'!$F$63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'4D'!$A$64:$A$118</c:f>
              <c:numCache>
                <c:formatCode>m/d/yyyy\ h:mm</c:formatCode>
                <c:ptCount val="55"/>
                <c:pt idx="0">
                  <c:v>42922.781655092593</c:v>
                </c:pt>
                <c:pt idx="1">
                  <c:v>42922.782002314816</c:v>
                </c:pt>
                <c:pt idx="2">
                  <c:v>42922.782349537039</c:v>
                </c:pt>
                <c:pt idx="3">
                  <c:v>42922.782696759263</c:v>
                </c:pt>
                <c:pt idx="4">
                  <c:v>42922.783043981479</c:v>
                </c:pt>
                <c:pt idx="5">
                  <c:v>42922.783391203702</c:v>
                </c:pt>
                <c:pt idx="6">
                  <c:v>42922.783738425926</c:v>
                </c:pt>
                <c:pt idx="7">
                  <c:v>42922.784085648149</c:v>
                </c:pt>
                <c:pt idx="8">
                  <c:v>42922.784432870372</c:v>
                </c:pt>
                <c:pt idx="9">
                  <c:v>42922.784780092596</c:v>
                </c:pt>
                <c:pt idx="10">
                  <c:v>42922.785127314812</c:v>
                </c:pt>
                <c:pt idx="11">
                  <c:v>42922.785474537035</c:v>
                </c:pt>
                <c:pt idx="12">
                  <c:v>42922.785821759258</c:v>
                </c:pt>
                <c:pt idx="13">
                  <c:v>42922.786168981482</c:v>
                </c:pt>
                <c:pt idx="14">
                  <c:v>42922.786516203705</c:v>
                </c:pt>
                <c:pt idx="15">
                  <c:v>42922.786863425928</c:v>
                </c:pt>
                <c:pt idx="16">
                  <c:v>42922.787210648145</c:v>
                </c:pt>
                <c:pt idx="17">
                  <c:v>42922.787557870368</c:v>
                </c:pt>
                <c:pt idx="18">
                  <c:v>42922.787905092591</c:v>
                </c:pt>
                <c:pt idx="19">
                  <c:v>42922.788252314815</c:v>
                </c:pt>
                <c:pt idx="20">
                  <c:v>42922.788599537038</c:v>
                </c:pt>
                <c:pt idx="21">
                  <c:v>42922.788946759261</c:v>
                </c:pt>
                <c:pt idx="22">
                  <c:v>42922.789293981485</c:v>
                </c:pt>
                <c:pt idx="23">
                  <c:v>42922.789641203701</c:v>
                </c:pt>
                <c:pt idx="24">
                  <c:v>42922.789988425924</c:v>
                </c:pt>
                <c:pt idx="25">
                  <c:v>42922.790335648147</c:v>
                </c:pt>
                <c:pt idx="26">
                  <c:v>42922.790682870371</c:v>
                </c:pt>
                <c:pt idx="27">
                  <c:v>42922.791030092594</c:v>
                </c:pt>
                <c:pt idx="28">
                  <c:v>42922.791377314818</c:v>
                </c:pt>
                <c:pt idx="29">
                  <c:v>42922.791724537034</c:v>
                </c:pt>
                <c:pt idx="30">
                  <c:v>42922.792071759257</c:v>
                </c:pt>
                <c:pt idx="31">
                  <c:v>42922.79241898148</c:v>
                </c:pt>
                <c:pt idx="32">
                  <c:v>42922.792766203704</c:v>
                </c:pt>
                <c:pt idx="33">
                  <c:v>42922.793113425927</c:v>
                </c:pt>
                <c:pt idx="34">
                  <c:v>42922.79346064815</c:v>
                </c:pt>
                <c:pt idx="35">
                  <c:v>42922.793807870374</c:v>
                </c:pt>
                <c:pt idx="36">
                  <c:v>42922.79415509259</c:v>
                </c:pt>
                <c:pt idx="37">
                  <c:v>42922.794502314813</c:v>
                </c:pt>
                <c:pt idx="38">
                  <c:v>42922.794849537036</c:v>
                </c:pt>
                <c:pt idx="39">
                  <c:v>42922.79519675926</c:v>
                </c:pt>
                <c:pt idx="40">
                  <c:v>42922.795543981483</c:v>
                </c:pt>
                <c:pt idx="41">
                  <c:v>42922.795891203707</c:v>
                </c:pt>
                <c:pt idx="42">
                  <c:v>42922.796238425923</c:v>
                </c:pt>
                <c:pt idx="43">
                  <c:v>42922.796585648146</c:v>
                </c:pt>
                <c:pt idx="44">
                  <c:v>42922.796932870369</c:v>
                </c:pt>
                <c:pt idx="45">
                  <c:v>42922.797280092593</c:v>
                </c:pt>
                <c:pt idx="46">
                  <c:v>42922.797627314816</c:v>
                </c:pt>
                <c:pt idx="47">
                  <c:v>42922.797974537039</c:v>
                </c:pt>
                <c:pt idx="48">
                  <c:v>42922.798321759263</c:v>
                </c:pt>
                <c:pt idx="49">
                  <c:v>42922.798668981479</c:v>
                </c:pt>
                <c:pt idx="50">
                  <c:v>42922.799016203702</c:v>
                </c:pt>
                <c:pt idx="51">
                  <c:v>42922.799363425926</c:v>
                </c:pt>
                <c:pt idx="52">
                  <c:v>42922.799710648149</c:v>
                </c:pt>
                <c:pt idx="53">
                  <c:v>42922.800057870372</c:v>
                </c:pt>
                <c:pt idx="54">
                  <c:v>42922.800405092596</c:v>
                </c:pt>
              </c:numCache>
            </c:numRef>
          </c:xVal>
          <c:yVal>
            <c:numRef>
              <c:f>'4D'!$F$64:$F$118</c:f>
              <c:numCache>
                <c:formatCode>General</c:formatCode>
                <c:ptCount val="55"/>
                <c:pt idx="0">
                  <c:v>71.209999999999994</c:v>
                </c:pt>
                <c:pt idx="1">
                  <c:v>70.760000000000005</c:v>
                </c:pt>
                <c:pt idx="2">
                  <c:v>71.209999999999994</c:v>
                </c:pt>
                <c:pt idx="3">
                  <c:v>71.3</c:v>
                </c:pt>
                <c:pt idx="4">
                  <c:v>71.3</c:v>
                </c:pt>
                <c:pt idx="5">
                  <c:v>71.27</c:v>
                </c:pt>
                <c:pt idx="6">
                  <c:v>71.36</c:v>
                </c:pt>
                <c:pt idx="7">
                  <c:v>71.56</c:v>
                </c:pt>
                <c:pt idx="8">
                  <c:v>71.89</c:v>
                </c:pt>
                <c:pt idx="9">
                  <c:v>72.19</c:v>
                </c:pt>
                <c:pt idx="10">
                  <c:v>72.489999999999995</c:v>
                </c:pt>
                <c:pt idx="11">
                  <c:v>72.760000000000005</c:v>
                </c:pt>
                <c:pt idx="12">
                  <c:v>72.989999999999995</c:v>
                </c:pt>
                <c:pt idx="13">
                  <c:v>73.23</c:v>
                </c:pt>
                <c:pt idx="14">
                  <c:v>73.47</c:v>
                </c:pt>
                <c:pt idx="15">
                  <c:v>73.650000000000006</c:v>
                </c:pt>
                <c:pt idx="16">
                  <c:v>72.25</c:v>
                </c:pt>
                <c:pt idx="17">
                  <c:v>70.94</c:v>
                </c:pt>
                <c:pt idx="18">
                  <c:v>68.05</c:v>
                </c:pt>
                <c:pt idx="19">
                  <c:v>65.5</c:v>
                </c:pt>
                <c:pt idx="20">
                  <c:v>65.34</c:v>
                </c:pt>
                <c:pt idx="21">
                  <c:v>65.38</c:v>
                </c:pt>
                <c:pt idx="22">
                  <c:v>65.680000000000007</c:v>
                </c:pt>
                <c:pt idx="23">
                  <c:v>66.02</c:v>
                </c:pt>
                <c:pt idx="24">
                  <c:v>66.349999999999994</c:v>
                </c:pt>
                <c:pt idx="25">
                  <c:v>66.8</c:v>
                </c:pt>
                <c:pt idx="26">
                  <c:v>67.34</c:v>
                </c:pt>
                <c:pt idx="27">
                  <c:v>67.84</c:v>
                </c:pt>
                <c:pt idx="28">
                  <c:v>68.290000000000006</c:v>
                </c:pt>
                <c:pt idx="29">
                  <c:v>68.739999999999995</c:v>
                </c:pt>
                <c:pt idx="30">
                  <c:v>69.12</c:v>
                </c:pt>
                <c:pt idx="31">
                  <c:v>69.540000000000006</c:v>
                </c:pt>
                <c:pt idx="32">
                  <c:v>69.87</c:v>
                </c:pt>
                <c:pt idx="33">
                  <c:v>70.23</c:v>
                </c:pt>
                <c:pt idx="34">
                  <c:v>70.55</c:v>
                </c:pt>
                <c:pt idx="35">
                  <c:v>69.45</c:v>
                </c:pt>
                <c:pt idx="36">
                  <c:v>67.040000000000006</c:v>
                </c:pt>
                <c:pt idx="37">
                  <c:v>65.739999999999995</c:v>
                </c:pt>
                <c:pt idx="38">
                  <c:v>65.53</c:v>
                </c:pt>
                <c:pt idx="39">
                  <c:v>64.180000000000007</c:v>
                </c:pt>
                <c:pt idx="40">
                  <c:v>61.49</c:v>
                </c:pt>
                <c:pt idx="41">
                  <c:v>58.15</c:v>
                </c:pt>
                <c:pt idx="42">
                  <c:v>54.95</c:v>
                </c:pt>
                <c:pt idx="43">
                  <c:v>55.42</c:v>
                </c:pt>
                <c:pt idx="44">
                  <c:v>56.45</c:v>
                </c:pt>
                <c:pt idx="45">
                  <c:v>57.71</c:v>
                </c:pt>
                <c:pt idx="46">
                  <c:v>58.89</c:v>
                </c:pt>
                <c:pt idx="47">
                  <c:v>59.96</c:v>
                </c:pt>
                <c:pt idx="48">
                  <c:v>60.94</c:v>
                </c:pt>
                <c:pt idx="49">
                  <c:v>61.83</c:v>
                </c:pt>
                <c:pt idx="50">
                  <c:v>62.62</c:v>
                </c:pt>
                <c:pt idx="51">
                  <c:v>63.36</c:v>
                </c:pt>
                <c:pt idx="52">
                  <c:v>64.06</c:v>
                </c:pt>
                <c:pt idx="53">
                  <c:v>64.67</c:v>
                </c:pt>
                <c:pt idx="54">
                  <c:v>64.73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279624"/>
        <c:axId val="413278840"/>
      </c:scatterChart>
      <c:scatterChart>
        <c:scatterStyle val="lineMarker"/>
        <c:varyColors val="0"/>
        <c:ser>
          <c:idx val="0"/>
          <c:order val="0"/>
          <c:tx>
            <c:strRef>
              <c:f>'4D'!$D$63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'4D'!$A$64:$A$118</c:f>
              <c:numCache>
                <c:formatCode>m/d/yyyy\ h:mm</c:formatCode>
                <c:ptCount val="55"/>
                <c:pt idx="0">
                  <c:v>42922.781655092593</c:v>
                </c:pt>
                <c:pt idx="1">
                  <c:v>42922.782002314816</c:v>
                </c:pt>
                <c:pt idx="2">
                  <c:v>42922.782349537039</c:v>
                </c:pt>
                <c:pt idx="3">
                  <c:v>42922.782696759263</c:v>
                </c:pt>
                <c:pt idx="4">
                  <c:v>42922.783043981479</c:v>
                </c:pt>
                <c:pt idx="5">
                  <c:v>42922.783391203702</c:v>
                </c:pt>
                <c:pt idx="6">
                  <c:v>42922.783738425926</c:v>
                </c:pt>
                <c:pt idx="7">
                  <c:v>42922.784085648149</c:v>
                </c:pt>
                <c:pt idx="8">
                  <c:v>42922.784432870372</c:v>
                </c:pt>
                <c:pt idx="9">
                  <c:v>42922.784780092596</c:v>
                </c:pt>
                <c:pt idx="10">
                  <c:v>42922.785127314812</c:v>
                </c:pt>
                <c:pt idx="11">
                  <c:v>42922.785474537035</c:v>
                </c:pt>
                <c:pt idx="12">
                  <c:v>42922.785821759258</c:v>
                </c:pt>
                <c:pt idx="13">
                  <c:v>42922.786168981482</c:v>
                </c:pt>
                <c:pt idx="14">
                  <c:v>42922.786516203705</c:v>
                </c:pt>
                <c:pt idx="15">
                  <c:v>42922.786863425928</c:v>
                </c:pt>
                <c:pt idx="16">
                  <c:v>42922.787210648145</c:v>
                </c:pt>
                <c:pt idx="17">
                  <c:v>42922.787557870368</c:v>
                </c:pt>
                <c:pt idx="18">
                  <c:v>42922.787905092591</c:v>
                </c:pt>
                <c:pt idx="19">
                  <c:v>42922.788252314815</c:v>
                </c:pt>
                <c:pt idx="20">
                  <c:v>42922.788599537038</c:v>
                </c:pt>
                <c:pt idx="21">
                  <c:v>42922.788946759261</c:v>
                </c:pt>
                <c:pt idx="22">
                  <c:v>42922.789293981485</c:v>
                </c:pt>
                <c:pt idx="23">
                  <c:v>42922.789641203701</c:v>
                </c:pt>
                <c:pt idx="24">
                  <c:v>42922.789988425924</c:v>
                </c:pt>
                <c:pt idx="25">
                  <c:v>42922.790335648147</c:v>
                </c:pt>
                <c:pt idx="26">
                  <c:v>42922.790682870371</c:v>
                </c:pt>
                <c:pt idx="27">
                  <c:v>42922.791030092594</c:v>
                </c:pt>
                <c:pt idx="28">
                  <c:v>42922.791377314818</c:v>
                </c:pt>
                <c:pt idx="29">
                  <c:v>42922.791724537034</c:v>
                </c:pt>
                <c:pt idx="30">
                  <c:v>42922.792071759257</c:v>
                </c:pt>
                <c:pt idx="31">
                  <c:v>42922.79241898148</c:v>
                </c:pt>
                <c:pt idx="32">
                  <c:v>42922.792766203704</c:v>
                </c:pt>
                <c:pt idx="33">
                  <c:v>42922.793113425927</c:v>
                </c:pt>
                <c:pt idx="34">
                  <c:v>42922.79346064815</c:v>
                </c:pt>
                <c:pt idx="35">
                  <c:v>42922.793807870374</c:v>
                </c:pt>
                <c:pt idx="36">
                  <c:v>42922.79415509259</c:v>
                </c:pt>
                <c:pt idx="37">
                  <c:v>42922.794502314813</c:v>
                </c:pt>
                <c:pt idx="38">
                  <c:v>42922.794849537036</c:v>
                </c:pt>
                <c:pt idx="39">
                  <c:v>42922.79519675926</c:v>
                </c:pt>
                <c:pt idx="40">
                  <c:v>42922.795543981483</c:v>
                </c:pt>
                <c:pt idx="41">
                  <c:v>42922.795891203707</c:v>
                </c:pt>
                <c:pt idx="42">
                  <c:v>42922.796238425923</c:v>
                </c:pt>
                <c:pt idx="43">
                  <c:v>42922.796585648146</c:v>
                </c:pt>
                <c:pt idx="44">
                  <c:v>42922.796932870369</c:v>
                </c:pt>
                <c:pt idx="45">
                  <c:v>42922.797280092593</c:v>
                </c:pt>
                <c:pt idx="46">
                  <c:v>42922.797627314816</c:v>
                </c:pt>
                <c:pt idx="47">
                  <c:v>42922.797974537039</c:v>
                </c:pt>
                <c:pt idx="48">
                  <c:v>42922.798321759263</c:v>
                </c:pt>
                <c:pt idx="49">
                  <c:v>42922.798668981479</c:v>
                </c:pt>
                <c:pt idx="50">
                  <c:v>42922.799016203702</c:v>
                </c:pt>
                <c:pt idx="51">
                  <c:v>42922.799363425926</c:v>
                </c:pt>
                <c:pt idx="52">
                  <c:v>42922.799710648149</c:v>
                </c:pt>
                <c:pt idx="53">
                  <c:v>42922.800057870372</c:v>
                </c:pt>
                <c:pt idx="54">
                  <c:v>42922.800405092596</c:v>
                </c:pt>
              </c:numCache>
            </c:numRef>
          </c:xVal>
          <c:yVal>
            <c:numRef>
              <c:f>'4D'!$D$64:$D$118</c:f>
              <c:numCache>
                <c:formatCode>General</c:formatCode>
                <c:ptCount val="55"/>
                <c:pt idx="0">
                  <c:v>428</c:v>
                </c:pt>
                <c:pt idx="1">
                  <c:v>426</c:v>
                </c:pt>
                <c:pt idx="2">
                  <c:v>423</c:v>
                </c:pt>
                <c:pt idx="3">
                  <c:v>425</c:v>
                </c:pt>
                <c:pt idx="4">
                  <c:v>423</c:v>
                </c:pt>
                <c:pt idx="5">
                  <c:v>424</c:v>
                </c:pt>
                <c:pt idx="6">
                  <c:v>424</c:v>
                </c:pt>
                <c:pt idx="7">
                  <c:v>421</c:v>
                </c:pt>
                <c:pt idx="8">
                  <c:v>421</c:v>
                </c:pt>
                <c:pt idx="9">
                  <c:v>422</c:v>
                </c:pt>
                <c:pt idx="10">
                  <c:v>420</c:v>
                </c:pt>
                <c:pt idx="11">
                  <c:v>418</c:v>
                </c:pt>
                <c:pt idx="12">
                  <c:v>416</c:v>
                </c:pt>
                <c:pt idx="13">
                  <c:v>411</c:v>
                </c:pt>
                <c:pt idx="14">
                  <c:v>410</c:v>
                </c:pt>
                <c:pt idx="15">
                  <c:v>410</c:v>
                </c:pt>
                <c:pt idx="16">
                  <c:v>414</c:v>
                </c:pt>
                <c:pt idx="17">
                  <c:v>419</c:v>
                </c:pt>
                <c:pt idx="18">
                  <c:v>419</c:v>
                </c:pt>
                <c:pt idx="19">
                  <c:v>423</c:v>
                </c:pt>
                <c:pt idx="20">
                  <c:v>421</c:v>
                </c:pt>
                <c:pt idx="21">
                  <c:v>421</c:v>
                </c:pt>
                <c:pt idx="22">
                  <c:v>421</c:v>
                </c:pt>
                <c:pt idx="23">
                  <c:v>423</c:v>
                </c:pt>
                <c:pt idx="24">
                  <c:v>423</c:v>
                </c:pt>
                <c:pt idx="25">
                  <c:v>420</c:v>
                </c:pt>
                <c:pt idx="26">
                  <c:v>420</c:v>
                </c:pt>
                <c:pt idx="27">
                  <c:v>421</c:v>
                </c:pt>
                <c:pt idx="28">
                  <c:v>418</c:v>
                </c:pt>
                <c:pt idx="29">
                  <c:v>416</c:v>
                </c:pt>
                <c:pt idx="30">
                  <c:v>417</c:v>
                </c:pt>
                <c:pt idx="31">
                  <c:v>413</c:v>
                </c:pt>
                <c:pt idx="32">
                  <c:v>415</c:v>
                </c:pt>
                <c:pt idx="33">
                  <c:v>411</c:v>
                </c:pt>
                <c:pt idx="34">
                  <c:v>410</c:v>
                </c:pt>
                <c:pt idx="35">
                  <c:v>415</c:v>
                </c:pt>
                <c:pt idx="36">
                  <c:v>422</c:v>
                </c:pt>
                <c:pt idx="37">
                  <c:v>418</c:v>
                </c:pt>
                <c:pt idx="38">
                  <c:v>425</c:v>
                </c:pt>
                <c:pt idx="39">
                  <c:v>422</c:v>
                </c:pt>
                <c:pt idx="40">
                  <c:v>421</c:v>
                </c:pt>
                <c:pt idx="41">
                  <c:v>418</c:v>
                </c:pt>
                <c:pt idx="42">
                  <c:v>419</c:v>
                </c:pt>
                <c:pt idx="43">
                  <c:v>419</c:v>
                </c:pt>
                <c:pt idx="44">
                  <c:v>417</c:v>
                </c:pt>
                <c:pt idx="45">
                  <c:v>419</c:v>
                </c:pt>
                <c:pt idx="46">
                  <c:v>416</c:v>
                </c:pt>
                <c:pt idx="47">
                  <c:v>418</c:v>
                </c:pt>
                <c:pt idx="48">
                  <c:v>415</c:v>
                </c:pt>
                <c:pt idx="49">
                  <c:v>414</c:v>
                </c:pt>
                <c:pt idx="50">
                  <c:v>413</c:v>
                </c:pt>
                <c:pt idx="51">
                  <c:v>412</c:v>
                </c:pt>
                <c:pt idx="52">
                  <c:v>406</c:v>
                </c:pt>
                <c:pt idx="53">
                  <c:v>406</c:v>
                </c:pt>
                <c:pt idx="54">
                  <c:v>408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282368"/>
        <c:axId val="413284720"/>
      </c:scatterChart>
      <c:valAx>
        <c:axId val="413279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78840"/>
        <c:crosses val="autoZero"/>
        <c:crossBetween val="midCat"/>
      </c:valAx>
      <c:valAx>
        <c:axId val="41327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79624"/>
        <c:crosses val="autoZero"/>
        <c:crossBetween val="midCat"/>
      </c:valAx>
      <c:valAx>
        <c:axId val="4132847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82368"/>
        <c:crosses val="max"/>
        <c:crossBetween val="midCat"/>
      </c:valAx>
      <c:valAx>
        <c:axId val="413282368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13284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'1C'!$I$3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'1C'!$I$4:$I$15</c:f>
              <c:numCache>
                <c:formatCode>General</c:formatCode>
                <c:ptCount val="12"/>
                <c:pt idx="0">
                  <c:v>468</c:v>
                </c:pt>
                <c:pt idx="1">
                  <c:v>469</c:v>
                </c:pt>
                <c:pt idx="2">
                  <c:v>468</c:v>
                </c:pt>
                <c:pt idx="3">
                  <c:v>465</c:v>
                </c:pt>
                <c:pt idx="4">
                  <c:v>469</c:v>
                </c:pt>
                <c:pt idx="5">
                  <c:v>468</c:v>
                </c:pt>
                <c:pt idx="6">
                  <c:v>466</c:v>
                </c:pt>
                <c:pt idx="7">
                  <c:v>467</c:v>
                </c:pt>
                <c:pt idx="8">
                  <c:v>466</c:v>
                </c:pt>
                <c:pt idx="9">
                  <c:v>461</c:v>
                </c:pt>
                <c:pt idx="10">
                  <c:v>467</c:v>
                </c:pt>
                <c:pt idx="11">
                  <c:v>462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479440"/>
        <c:axId val="410482968"/>
      </c:scatterChart>
      <c:valAx>
        <c:axId val="410479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82968"/>
        <c:crosses val="autoZero"/>
        <c:crossBetween val="midCat"/>
      </c:valAx>
      <c:valAx>
        <c:axId val="41048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79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'4D'!$I$3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'4D'!$I$4:$I$15</c:f>
              <c:numCache>
                <c:formatCode>General</c:formatCode>
                <c:ptCount val="12"/>
                <c:pt idx="0">
                  <c:v>425</c:v>
                </c:pt>
                <c:pt idx="1">
                  <c:v>423</c:v>
                </c:pt>
                <c:pt idx="2">
                  <c:v>424</c:v>
                </c:pt>
                <c:pt idx="3">
                  <c:v>424</c:v>
                </c:pt>
                <c:pt idx="4">
                  <c:v>421</c:v>
                </c:pt>
                <c:pt idx="5">
                  <c:v>421</c:v>
                </c:pt>
                <c:pt idx="6">
                  <c:v>422</c:v>
                </c:pt>
                <c:pt idx="7">
                  <c:v>420</c:v>
                </c:pt>
                <c:pt idx="8">
                  <c:v>418</c:v>
                </c:pt>
                <c:pt idx="9">
                  <c:v>416</c:v>
                </c:pt>
                <c:pt idx="10">
                  <c:v>411</c:v>
                </c:pt>
                <c:pt idx="11">
                  <c:v>410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278448"/>
        <c:axId val="413284328"/>
      </c:scatterChart>
      <c:valAx>
        <c:axId val="413278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84328"/>
        <c:crosses val="autoZero"/>
        <c:crossBetween val="midCat"/>
      </c:valAx>
      <c:valAx>
        <c:axId val="41328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78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'4D'!$I$18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'4D'!$I$19:$I$30</c:f>
              <c:numCache>
                <c:formatCode>General</c:formatCode>
                <c:ptCount val="12"/>
                <c:pt idx="0">
                  <c:v>423</c:v>
                </c:pt>
                <c:pt idx="1">
                  <c:v>423</c:v>
                </c:pt>
                <c:pt idx="2">
                  <c:v>420</c:v>
                </c:pt>
                <c:pt idx="3">
                  <c:v>420</c:v>
                </c:pt>
                <c:pt idx="4">
                  <c:v>421</c:v>
                </c:pt>
                <c:pt idx="5">
                  <c:v>418</c:v>
                </c:pt>
                <c:pt idx="6">
                  <c:v>416</c:v>
                </c:pt>
                <c:pt idx="7">
                  <c:v>417</c:v>
                </c:pt>
                <c:pt idx="8">
                  <c:v>413</c:v>
                </c:pt>
                <c:pt idx="9">
                  <c:v>415</c:v>
                </c:pt>
                <c:pt idx="10">
                  <c:v>411</c:v>
                </c:pt>
                <c:pt idx="11">
                  <c:v>410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280016"/>
        <c:axId val="413281192"/>
      </c:scatterChart>
      <c:valAx>
        <c:axId val="41328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81192"/>
        <c:crosses val="autoZero"/>
        <c:crossBetween val="midCat"/>
      </c:valAx>
      <c:valAx>
        <c:axId val="413281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80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layout>
        <c:manualLayout>
          <c:xMode val="edge"/>
          <c:yMode val="edge"/>
          <c:x val="0.4109860017497812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'4D'!$I$37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'4D'!$H$38:$H$50</c:f>
              <c:numCache>
                <c:formatCode>General</c:formatCode>
                <c:ptCount val="1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</c:numCache>
            </c:numRef>
          </c:xVal>
          <c:yVal>
            <c:numRef>
              <c:f>'4D'!$I$38:$I$50</c:f>
              <c:numCache>
                <c:formatCode>General</c:formatCode>
                <c:ptCount val="13"/>
                <c:pt idx="0">
                  <c:v>421</c:v>
                </c:pt>
                <c:pt idx="1">
                  <c:v>418</c:v>
                </c:pt>
                <c:pt idx="2">
                  <c:v>419</c:v>
                </c:pt>
                <c:pt idx="3">
                  <c:v>419</c:v>
                </c:pt>
                <c:pt idx="4">
                  <c:v>417</c:v>
                </c:pt>
                <c:pt idx="5">
                  <c:v>419</c:v>
                </c:pt>
                <c:pt idx="6">
                  <c:v>416</c:v>
                </c:pt>
                <c:pt idx="7">
                  <c:v>418</c:v>
                </c:pt>
                <c:pt idx="8">
                  <c:v>415</c:v>
                </c:pt>
                <c:pt idx="9">
                  <c:v>414</c:v>
                </c:pt>
                <c:pt idx="10">
                  <c:v>413</c:v>
                </c:pt>
                <c:pt idx="11">
                  <c:v>412</c:v>
                </c:pt>
                <c:pt idx="12">
                  <c:v>406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281976"/>
        <c:axId val="413285504"/>
      </c:scatterChart>
      <c:valAx>
        <c:axId val="413281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85504"/>
        <c:crosses val="autoZero"/>
        <c:crossBetween val="midCat"/>
      </c:valAx>
      <c:valAx>
        <c:axId val="41328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281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'1C'!$I$18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'1C'!$H$19:$H$31</c:f>
              <c:numCache>
                <c:formatCode>General</c:formatCode>
                <c:ptCount val="1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</c:numCache>
            </c:numRef>
          </c:xVal>
          <c:yVal>
            <c:numRef>
              <c:f>'1C'!$I$19:$I$31</c:f>
              <c:numCache>
                <c:formatCode>General</c:formatCode>
                <c:ptCount val="13"/>
                <c:pt idx="0">
                  <c:v>466</c:v>
                </c:pt>
                <c:pt idx="1">
                  <c:v>461</c:v>
                </c:pt>
                <c:pt idx="2">
                  <c:v>461</c:v>
                </c:pt>
                <c:pt idx="3">
                  <c:v>464</c:v>
                </c:pt>
                <c:pt idx="4">
                  <c:v>462</c:v>
                </c:pt>
                <c:pt idx="5">
                  <c:v>462</c:v>
                </c:pt>
                <c:pt idx="6">
                  <c:v>461</c:v>
                </c:pt>
                <c:pt idx="7">
                  <c:v>462</c:v>
                </c:pt>
                <c:pt idx="8">
                  <c:v>460</c:v>
                </c:pt>
                <c:pt idx="9">
                  <c:v>459</c:v>
                </c:pt>
                <c:pt idx="10">
                  <c:v>459</c:v>
                </c:pt>
                <c:pt idx="11">
                  <c:v>460</c:v>
                </c:pt>
                <c:pt idx="12">
                  <c:v>457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481008"/>
        <c:axId val="410480616"/>
      </c:scatterChart>
      <c:valAx>
        <c:axId val="41048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80616"/>
        <c:crosses val="autoZero"/>
        <c:crossBetween val="midCat"/>
      </c:valAx>
      <c:valAx>
        <c:axId val="410480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81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3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'1C'!$I$34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'1C'!$H$35:$H$47</c:f>
              <c:numCache>
                <c:formatCode>General</c:formatCode>
                <c:ptCount val="1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</c:numCache>
            </c:numRef>
          </c:xVal>
          <c:yVal>
            <c:numRef>
              <c:f>'1C'!$I$35:$I$47</c:f>
              <c:numCache>
                <c:formatCode>General</c:formatCode>
                <c:ptCount val="13"/>
                <c:pt idx="0">
                  <c:v>464</c:v>
                </c:pt>
                <c:pt idx="1">
                  <c:v>463</c:v>
                </c:pt>
                <c:pt idx="2">
                  <c:v>465</c:v>
                </c:pt>
                <c:pt idx="3">
                  <c:v>465</c:v>
                </c:pt>
                <c:pt idx="4">
                  <c:v>462</c:v>
                </c:pt>
                <c:pt idx="5">
                  <c:v>462</c:v>
                </c:pt>
                <c:pt idx="6">
                  <c:v>466</c:v>
                </c:pt>
                <c:pt idx="7">
                  <c:v>466</c:v>
                </c:pt>
                <c:pt idx="8">
                  <c:v>463</c:v>
                </c:pt>
                <c:pt idx="9">
                  <c:v>461</c:v>
                </c:pt>
                <c:pt idx="10">
                  <c:v>462</c:v>
                </c:pt>
                <c:pt idx="11">
                  <c:v>461</c:v>
                </c:pt>
                <c:pt idx="12">
                  <c:v>459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483752"/>
        <c:axId val="410481400"/>
      </c:scatterChart>
      <c:valAx>
        <c:axId val="410483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81400"/>
        <c:crosses val="autoZero"/>
        <c:crossBetween val="midCat"/>
      </c:valAx>
      <c:valAx>
        <c:axId val="410481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83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All Measurements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'1C'!$E$56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'1C'!$A$57:$A$118</c:f>
              <c:numCache>
                <c:formatCode>m/d/yyyy\ h:mm</c:formatCode>
                <c:ptCount val="62"/>
                <c:pt idx="0">
                  <c:v>42922.25949074074</c:v>
                </c:pt>
                <c:pt idx="1">
                  <c:v>42922.259837962964</c:v>
                </c:pt>
                <c:pt idx="2">
                  <c:v>42922.260185185187</c:v>
                </c:pt>
                <c:pt idx="3">
                  <c:v>42922.26053240741</c:v>
                </c:pt>
                <c:pt idx="4">
                  <c:v>42922.260879629626</c:v>
                </c:pt>
                <c:pt idx="5">
                  <c:v>42922.26122685185</c:v>
                </c:pt>
                <c:pt idx="6">
                  <c:v>42922.261574074073</c:v>
                </c:pt>
                <c:pt idx="7">
                  <c:v>42922.261921296296</c:v>
                </c:pt>
                <c:pt idx="8">
                  <c:v>42922.26226851852</c:v>
                </c:pt>
                <c:pt idx="9">
                  <c:v>42922.262615740743</c:v>
                </c:pt>
                <c:pt idx="10">
                  <c:v>42922.262962962966</c:v>
                </c:pt>
                <c:pt idx="11">
                  <c:v>42922.263310185182</c:v>
                </c:pt>
                <c:pt idx="12">
                  <c:v>42922.263657407406</c:v>
                </c:pt>
                <c:pt idx="13">
                  <c:v>42922.264004629629</c:v>
                </c:pt>
                <c:pt idx="14">
                  <c:v>42922.264351851853</c:v>
                </c:pt>
                <c:pt idx="15">
                  <c:v>42922.264699074076</c:v>
                </c:pt>
                <c:pt idx="16">
                  <c:v>42922.265046296299</c:v>
                </c:pt>
                <c:pt idx="17">
                  <c:v>42922.265393518515</c:v>
                </c:pt>
                <c:pt idx="18">
                  <c:v>42922.265740740739</c:v>
                </c:pt>
                <c:pt idx="19">
                  <c:v>42922.266087962962</c:v>
                </c:pt>
                <c:pt idx="20">
                  <c:v>42922.266435185185</c:v>
                </c:pt>
                <c:pt idx="21">
                  <c:v>42922.266782407409</c:v>
                </c:pt>
                <c:pt idx="22">
                  <c:v>42922.267129629632</c:v>
                </c:pt>
                <c:pt idx="23">
                  <c:v>42922.267476851855</c:v>
                </c:pt>
                <c:pt idx="24">
                  <c:v>42922.267824074072</c:v>
                </c:pt>
                <c:pt idx="25">
                  <c:v>42922.268171296295</c:v>
                </c:pt>
                <c:pt idx="26">
                  <c:v>42922.268518518518</c:v>
                </c:pt>
                <c:pt idx="27">
                  <c:v>42922.268865740742</c:v>
                </c:pt>
                <c:pt idx="28">
                  <c:v>42922.269212962965</c:v>
                </c:pt>
                <c:pt idx="29">
                  <c:v>42922.269560185188</c:v>
                </c:pt>
                <c:pt idx="30">
                  <c:v>42922.269907407404</c:v>
                </c:pt>
                <c:pt idx="31">
                  <c:v>42922.270254629628</c:v>
                </c:pt>
                <c:pt idx="32">
                  <c:v>42922.270601851851</c:v>
                </c:pt>
                <c:pt idx="33">
                  <c:v>42922.270949074074</c:v>
                </c:pt>
                <c:pt idx="34">
                  <c:v>42922.271296296298</c:v>
                </c:pt>
                <c:pt idx="35">
                  <c:v>42922.271643518521</c:v>
                </c:pt>
                <c:pt idx="36">
                  <c:v>42922.271990740737</c:v>
                </c:pt>
                <c:pt idx="37">
                  <c:v>42922.272337962961</c:v>
                </c:pt>
                <c:pt idx="38">
                  <c:v>42922.272685185184</c:v>
                </c:pt>
                <c:pt idx="39">
                  <c:v>42922.273032407407</c:v>
                </c:pt>
                <c:pt idx="40">
                  <c:v>42922.273379629631</c:v>
                </c:pt>
                <c:pt idx="41">
                  <c:v>42922.273726851854</c:v>
                </c:pt>
                <c:pt idx="42">
                  <c:v>42922.274074074077</c:v>
                </c:pt>
                <c:pt idx="43">
                  <c:v>42922.274421296293</c:v>
                </c:pt>
                <c:pt idx="44">
                  <c:v>42922.274768518517</c:v>
                </c:pt>
                <c:pt idx="45">
                  <c:v>42922.27511574074</c:v>
                </c:pt>
                <c:pt idx="46">
                  <c:v>42922.275462962964</c:v>
                </c:pt>
                <c:pt idx="47">
                  <c:v>42922.275810185187</c:v>
                </c:pt>
                <c:pt idx="48">
                  <c:v>42922.27615740741</c:v>
                </c:pt>
                <c:pt idx="49">
                  <c:v>42922.276504629626</c:v>
                </c:pt>
                <c:pt idx="50">
                  <c:v>42922.27685185185</c:v>
                </c:pt>
                <c:pt idx="51">
                  <c:v>42922.277199074073</c:v>
                </c:pt>
                <c:pt idx="52">
                  <c:v>42922.277546296296</c:v>
                </c:pt>
                <c:pt idx="53">
                  <c:v>42922.27789351852</c:v>
                </c:pt>
                <c:pt idx="54">
                  <c:v>42922.278240740743</c:v>
                </c:pt>
                <c:pt idx="55">
                  <c:v>42922.278587962966</c:v>
                </c:pt>
                <c:pt idx="56">
                  <c:v>42922.278935185182</c:v>
                </c:pt>
                <c:pt idx="57">
                  <c:v>42922.279282407406</c:v>
                </c:pt>
                <c:pt idx="58">
                  <c:v>42922.279629629629</c:v>
                </c:pt>
                <c:pt idx="59">
                  <c:v>42922.279976851853</c:v>
                </c:pt>
                <c:pt idx="60">
                  <c:v>42922.280324074076</c:v>
                </c:pt>
                <c:pt idx="61">
                  <c:v>42922.280671296299</c:v>
                </c:pt>
              </c:numCache>
            </c:numRef>
          </c:xVal>
          <c:yVal>
            <c:numRef>
              <c:f>'1C'!$E$57:$E$118</c:f>
              <c:numCache>
                <c:formatCode>General</c:formatCode>
                <c:ptCount val="62"/>
                <c:pt idx="0">
                  <c:v>23.76</c:v>
                </c:pt>
                <c:pt idx="1">
                  <c:v>23.85</c:v>
                </c:pt>
                <c:pt idx="2">
                  <c:v>23.95</c:v>
                </c:pt>
                <c:pt idx="3">
                  <c:v>24.02</c:v>
                </c:pt>
                <c:pt idx="4">
                  <c:v>24.09</c:v>
                </c:pt>
                <c:pt idx="5">
                  <c:v>24.16</c:v>
                </c:pt>
                <c:pt idx="6">
                  <c:v>24.25</c:v>
                </c:pt>
                <c:pt idx="7">
                  <c:v>24.36</c:v>
                </c:pt>
                <c:pt idx="8">
                  <c:v>24.42</c:v>
                </c:pt>
                <c:pt idx="9">
                  <c:v>24.43</c:v>
                </c:pt>
                <c:pt idx="10">
                  <c:v>24.46</c:v>
                </c:pt>
                <c:pt idx="11">
                  <c:v>24.49</c:v>
                </c:pt>
                <c:pt idx="12">
                  <c:v>24.5</c:v>
                </c:pt>
                <c:pt idx="13">
                  <c:v>24.55</c:v>
                </c:pt>
                <c:pt idx="14">
                  <c:v>24.6</c:v>
                </c:pt>
                <c:pt idx="15">
                  <c:v>24.65</c:v>
                </c:pt>
                <c:pt idx="16">
                  <c:v>24.72</c:v>
                </c:pt>
                <c:pt idx="17">
                  <c:v>24.79</c:v>
                </c:pt>
                <c:pt idx="18">
                  <c:v>24.86</c:v>
                </c:pt>
                <c:pt idx="19">
                  <c:v>24.92</c:v>
                </c:pt>
                <c:pt idx="20">
                  <c:v>25</c:v>
                </c:pt>
                <c:pt idx="21">
                  <c:v>25.09</c:v>
                </c:pt>
                <c:pt idx="22">
                  <c:v>25.17</c:v>
                </c:pt>
                <c:pt idx="23">
                  <c:v>25.24</c:v>
                </c:pt>
                <c:pt idx="24">
                  <c:v>25.31</c:v>
                </c:pt>
                <c:pt idx="25">
                  <c:v>25.36</c:v>
                </c:pt>
                <c:pt idx="26">
                  <c:v>25.44</c:v>
                </c:pt>
                <c:pt idx="27">
                  <c:v>25.47</c:v>
                </c:pt>
                <c:pt idx="28">
                  <c:v>25.55</c:v>
                </c:pt>
                <c:pt idx="29">
                  <c:v>25.59</c:v>
                </c:pt>
                <c:pt idx="30">
                  <c:v>25.66</c:v>
                </c:pt>
                <c:pt idx="31">
                  <c:v>25.64</c:v>
                </c:pt>
                <c:pt idx="32">
                  <c:v>25.64</c:v>
                </c:pt>
                <c:pt idx="33">
                  <c:v>25.63</c:v>
                </c:pt>
                <c:pt idx="34">
                  <c:v>25.6</c:v>
                </c:pt>
                <c:pt idx="35">
                  <c:v>25.58</c:v>
                </c:pt>
                <c:pt idx="36">
                  <c:v>25.55</c:v>
                </c:pt>
                <c:pt idx="37">
                  <c:v>25.5</c:v>
                </c:pt>
                <c:pt idx="38">
                  <c:v>25.48</c:v>
                </c:pt>
                <c:pt idx="39">
                  <c:v>25.44</c:v>
                </c:pt>
                <c:pt idx="40">
                  <c:v>25.43</c:v>
                </c:pt>
                <c:pt idx="41">
                  <c:v>25.4</c:v>
                </c:pt>
                <c:pt idx="42">
                  <c:v>25.41</c:v>
                </c:pt>
                <c:pt idx="43">
                  <c:v>25.44</c:v>
                </c:pt>
                <c:pt idx="44">
                  <c:v>25.48</c:v>
                </c:pt>
                <c:pt idx="45">
                  <c:v>25.56</c:v>
                </c:pt>
                <c:pt idx="46">
                  <c:v>25.6</c:v>
                </c:pt>
                <c:pt idx="47">
                  <c:v>25.66</c:v>
                </c:pt>
                <c:pt idx="48">
                  <c:v>25.73</c:v>
                </c:pt>
                <c:pt idx="49">
                  <c:v>25.8</c:v>
                </c:pt>
                <c:pt idx="50">
                  <c:v>25.88</c:v>
                </c:pt>
                <c:pt idx="51">
                  <c:v>25.88</c:v>
                </c:pt>
                <c:pt idx="52">
                  <c:v>25.87</c:v>
                </c:pt>
                <c:pt idx="53">
                  <c:v>25.88</c:v>
                </c:pt>
                <c:pt idx="54">
                  <c:v>25.87</c:v>
                </c:pt>
                <c:pt idx="55">
                  <c:v>25.9</c:v>
                </c:pt>
                <c:pt idx="56">
                  <c:v>25.87</c:v>
                </c:pt>
                <c:pt idx="57">
                  <c:v>25.89</c:v>
                </c:pt>
                <c:pt idx="58">
                  <c:v>25.88</c:v>
                </c:pt>
                <c:pt idx="59">
                  <c:v>25.87</c:v>
                </c:pt>
                <c:pt idx="60">
                  <c:v>25.88</c:v>
                </c:pt>
                <c:pt idx="61">
                  <c:v>25.89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'1C'!$F$56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'1C'!$A$57:$A$118</c:f>
              <c:numCache>
                <c:formatCode>m/d/yyyy\ h:mm</c:formatCode>
                <c:ptCount val="62"/>
                <c:pt idx="0">
                  <c:v>42922.25949074074</c:v>
                </c:pt>
                <c:pt idx="1">
                  <c:v>42922.259837962964</c:v>
                </c:pt>
                <c:pt idx="2">
                  <c:v>42922.260185185187</c:v>
                </c:pt>
                <c:pt idx="3">
                  <c:v>42922.26053240741</c:v>
                </c:pt>
                <c:pt idx="4">
                  <c:v>42922.260879629626</c:v>
                </c:pt>
                <c:pt idx="5">
                  <c:v>42922.26122685185</c:v>
                </c:pt>
                <c:pt idx="6">
                  <c:v>42922.261574074073</c:v>
                </c:pt>
                <c:pt idx="7">
                  <c:v>42922.261921296296</c:v>
                </c:pt>
                <c:pt idx="8">
                  <c:v>42922.26226851852</c:v>
                </c:pt>
                <c:pt idx="9">
                  <c:v>42922.262615740743</c:v>
                </c:pt>
                <c:pt idx="10">
                  <c:v>42922.262962962966</c:v>
                </c:pt>
                <c:pt idx="11">
                  <c:v>42922.263310185182</c:v>
                </c:pt>
                <c:pt idx="12">
                  <c:v>42922.263657407406</c:v>
                </c:pt>
                <c:pt idx="13">
                  <c:v>42922.264004629629</c:v>
                </c:pt>
                <c:pt idx="14">
                  <c:v>42922.264351851853</c:v>
                </c:pt>
                <c:pt idx="15">
                  <c:v>42922.264699074076</c:v>
                </c:pt>
                <c:pt idx="16">
                  <c:v>42922.265046296299</c:v>
                </c:pt>
                <c:pt idx="17">
                  <c:v>42922.265393518515</c:v>
                </c:pt>
                <c:pt idx="18">
                  <c:v>42922.265740740739</c:v>
                </c:pt>
                <c:pt idx="19">
                  <c:v>42922.266087962962</c:v>
                </c:pt>
                <c:pt idx="20">
                  <c:v>42922.266435185185</c:v>
                </c:pt>
                <c:pt idx="21">
                  <c:v>42922.266782407409</c:v>
                </c:pt>
                <c:pt idx="22">
                  <c:v>42922.267129629632</c:v>
                </c:pt>
                <c:pt idx="23">
                  <c:v>42922.267476851855</c:v>
                </c:pt>
                <c:pt idx="24">
                  <c:v>42922.267824074072</c:v>
                </c:pt>
                <c:pt idx="25">
                  <c:v>42922.268171296295</c:v>
                </c:pt>
                <c:pt idx="26">
                  <c:v>42922.268518518518</c:v>
                </c:pt>
                <c:pt idx="27">
                  <c:v>42922.268865740742</c:v>
                </c:pt>
                <c:pt idx="28">
                  <c:v>42922.269212962965</c:v>
                </c:pt>
                <c:pt idx="29">
                  <c:v>42922.269560185188</c:v>
                </c:pt>
                <c:pt idx="30">
                  <c:v>42922.269907407404</c:v>
                </c:pt>
                <c:pt idx="31">
                  <c:v>42922.270254629628</c:v>
                </c:pt>
                <c:pt idx="32">
                  <c:v>42922.270601851851</c:v>
                </c:pt>
                <c:pt idx="33">
                  <c:v>42922.270949074074</c:v>
                </c:pt>
                <c:pt idx="34">
                  <c:v>42922.271296296298</c:v>
                </c:pt>
                <c:pt idx="35">
                  <c:v>42922.271643518521</c:v>
                </c:pt>
                <c:pt idx="36">
                  <c:v>42922.271990740737</c:v>
                </c:pt>
                <c:pt idx="37">
                  <c:v>42922.272337962961</c:v>
                </c:pt>
                <c:pt idx="38">
                  <c:v>42922.272685185184</c:v>
                </c:pt>
                <c:pt idx="39">
                  <c:v>42922.273032407407</c:v>
                </c:pt>
                <c:pt idx="40">
                  <c:v>42922.273379629631</c:v>
                </c:pt>
                <c:pt idx="41">
                  <c:v>42922.273726851854</c:v>
                </c:pt>
                <c:pt idx="42">
                  <c:v>42922.274074074077</c:v>
                </c:pt>
                <c:pt idx="43">
                  <c:v>42922.274421296293</c:v>
                </c:pt>
                <c:pt idx="44">
                  <c:v>42922.274768518517</c:v>
                </c:pt>
                <c:pt idx="45">
                  <c:v>42922.27511574074</c:v>
                </c:pt>
                <c:pt idx="46">
                  <c:v>42922.275462962964</c:v>
                </c:pt>
                <c:pt idx="47">
                  <c:v>42922.275810185187</c:v>
                </c:pt>
                <c:pt idx="48">
                  <c:v>42922.27615740741</c:v>
                </c:pt>
                <c:pt idx="49">
                  <c:v>42922.276504629626</c:v>
                </c:pt>
                <c:pt idx="50">
                  <c:v>42922.27685185185</c:v>
                </c:pt>
                <c:pt idx="51">
                  <c:v>42922.277199074073</c:v>
                </c:pt>
                <c:pt idx="52">
                  <c:v>42922.277546296296</c:v>
                </c:pt>
                <c:pt idx="53">
                  <c:v>42922.27789351852</c:v>
                </c:pt>
                <c:pt idx="54">
                  <c:v>42922.278240740743</c:v>
                </c:pt>
                <c:pt idx="55">
                  <c:v>42922.278587962966</c:v>
                </c:pt>
                <c:pt idx="56">
                  <c:v>42922.278935185182</c:v>
                </c:pt>
                <c:pt idx="57">
                  <c:v>42922.279282407406</c:v>
                </c:pt>
                <c:pt idx="58">
                  <c:v>42922.279629629629</c:v>
                </c:pt>
                <c:pt idx="59">
                  <c:v>42922.279976851853</c:v>
                </c:pt>
                <c:pt idx="60">
                  <c:v>42922.280324074076</c:v>
                </c:pt>
                <c:pt idx="61">
                  <c:v>42922.280671296299</c:v>
                </c:pt>
              </c:numCache>
            </c:numRef>
          </c:xVal>
          <c:yVal>
            <c:numRef>
              <c:f>'1C'!$F$57:$F$118</c:f>
              <c:numCache>
                <c:formatCode>General</c:formatCode>
                <c:ptCount val="62"/>
                <c:pt idx="0">
                  <c:v>76.75</c:v>
                </c:pt>
                <c:pt idx="1">
                  <c:v>76.349999999999994</c:v>
                </c:pt>
                <c:pt idx="2">
                  <c:v>75.94</c:v>
                </c:pt>
                <c:pt idx="3">
                  <c:v>75.569999999999993</c:v>
                </c:pt>
                <c:pt idx="4">
                  <c:v>75.19</c:v>
                </c:pt>
                <c:pt idx="5">
                  <c:v>74.87</c:v>
                </c:pt>
                <c:pt idx="6">
                  <c:v>74.53</c:v>
                </c:pt>
                <c:pt idx="7">
                  <c:v>74.27</c:v>
                </c:pt>
                <c:pt idx="8">
                  <c:v>74.010000000000005</c:v>
                </c:pt>
                <c:pt idx="9">
                  <c:v>73.8</c:v>
                </c:pt>
                <c:pt idx="10">
                  <c:v>73.650000000000006</c:v>
                </c:pt>
                <c:pt idx="11">
                  <c:v>73.53</c:v>
                </c:pt>
                <c:pt idx="12">
                  <c:v>73.44</c:v>
                </c:pt>
                <c:pt idx="13">
                  <c:v>73.349999999999994</c:v>
                </c:pt>
                <c:pt idx="14">
                  <c:v>73.290000000000006</c:v>
                </c:pt>
                <c:pt idx="15">
                  <c:v>73.290000000000006</c:v>
                </c:pt>
                <c:pt idx="16">
                  <c:v>73.319999999999993</c:v>
                </c:pt>
                <c:pt idx="17">
                  <c:v>73.349999999999994</c:v>
                </c:pt>
                <c:pt idx="18">
                  <c:v>73.41</c:v>
                </c:pt>
                <c:pt idx="19">
                  <c:v>73.47</c:v>
                </c:pt>
                <c:pt idx="20">
                  <c:v>73.53</c:v>
                </c:pt>
                <c:pt idx="21">
                  <c:v>73.59</c:v>
                </c:pt>
                <c:pt idx="22">
                  <c:v>73.5</c:v>
                </c:pt>
                <c:pt idx="23">
                  <c:v>73.17</c:v>
                </c:pt>
                <c:pt idx="24">
                  <c:v>72.78</c:v>
                </c:pt>
                <c:pt idx="25">
                  <c:v>72.52</c:v>
                </c:pt>
                <c:pt idx="26">
                  <c:v>72.28</c:v>
                </c:pt>
                <c:pt idx="27">
                  <c:v>71.95</c:v>
                </c:pt>
                <c:pt idx="28">
                  <c:v>71.59</c:v>
                </c:pt>
                <c:pt idx="29">
                  <c:v>71.36</c:v>
                </c:pt>
                <c:pt idx="30">
                  <c:v>71.150000000000006</c:v>
                </c:pt>
                <c:pt idx="31">
                  <c:v>71.150000000000006</c:v>
                </c:pt>
                <c:pt idx="32">
                  <c:v>71.209999999999994</c:v>
                </c:pt>
                <c:pt idx="33">
                  <c:v>71.36</c:v>
                </c:pt>
                <c:pt idx="34">
                  <c:v>71.56</c:v>
                </c:pt>
                <c:pt idx="35">
                  <c:v>71.77</c:v>
                </c:pt>
                <c:pt idx="36">
                  <c:v>71.98</c:v>
                </c:pt>
                <c:pt idx="37">
                  <c:v>72.22</c:v>
                </c:pt>
                <c:pt idx="38">
                  <c:v>72.459999999999994</c:v>
                </c:pt>
                <c:pt idx="39">
                  <c:v>72.73</c:v>
                </c:pt>
                <c:pt idx="40">
                  <c:v>72.930000000000007</c:v>
                </c:pt>
                <c:pt idx="41">
                  <c:v>73.2</c:v>
                </c:pt>
                <c:pt idx="42">
                  <c:v>73.23</c:v>
                </c:pt>
                <c:pt idx="43">
                  <c:v>72.959999999999994</c:v>
                </c:pt>
                <c:pt idx="44">
                  <c:v>72.58</c:v>
                </c:pt>
                <c:pt idx="45">
                  <c:v>72.099999999999994</c:v>
                </c:pt>
                <c:pt idx="46">
                  <c:v>71.680000000000007</c:v>
                </c:pt>
                <c:pt idx="47">
                  <c:v>71.42</c:v>
                </c:pt>
                <c:pt idx="48">
                  <c:v>71</c:v>
                </c:pt>
                <c:pt idx="49">
                  <c:v>70.58</c:v>
                </c:pt>
                <c:pt idx="50">
                  <c:v>70.34</c:v>
                </c:pt>
                <c:pt idx="51">
                  <c:v>70.28</c:v>
                </c:pt>
                <c:pt idx="52">
                  <c:v>70.28</c:v>
                </c:pt>
                <c:pt idx="53">
                  <c:v>70.37</c:v>
                </c:pt>
                <c:pt idx="54">
                  <c:v>70.52</c:v>
                </c:pt>
                <c:pt idx="55">
                  <c:v>70.7</c:v>
                </c:pt>
                <c:pt idx="56">
                  <c:v>70.88</c:v>
                </c:pt>
                <c:pt idx="57">
                  <c:v>71.12</c:v>
                </c:pt>
                <c:pt idx="58">
                  <c:v>71.36</c:v>
                </c:pt>
                <c:pt idx="59">
                  <c:v>71.56</c:v>
                </c:pt>
                <c:pt idx="60">
                  <c:v>71.8</c:v>
                </c:pt>
                <c:pt idx="61">
                  <c:v>72.069999999999993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482576"/>
        <c:axId val="410484144"/>
      </c:scatterChart>
      <c:scatterChart>
        <c:scatterStyle val="lineMarker"/>
        <c:varyColors val="0"/>
        <c:ser>
          <c:idx val="0"/>
          <c:order val="0"/>
          <c:tx>
            <c:strRef>
              <c:f>'1C'!$D$56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'1C'!$A$57:$A$118</c:f>
              <c:numCache>
                <c:formatCode>m/d/yyyy\ h:mm</c:formatCode>
                <c:ptCount val="62"/>
                <c:pt idx="0">
                  <c:v>42922.25949074074</c:v>
                </c:pt>
                <c:pt idx="1">
                  <c:v>42922.259837962964</c:v>
                </c:pt>
                <c:pt idx="2">
                  <c:v>42922.260185185187</c:v>
                </c:pt>
                <c:pt idx="3">
                  <c:v>42922.26053240741</c:v>
                </c:pt>
                <c:pt idx="4">
                  <c:v>42922.260879629626</c:v>
                </c:pt>
                <c:pt idx="5">
                  <c:v>42922.26122685185</c:v>
                </c:pt>
                <c:pt idx="6">
                  <c:v>42922.261574074073</c:v>
                </c:pt>
                <c:pt idx="7">
                  <c:v>42922.261921296296</c:v>
                </c:pt>
                <c:pt idx="8">
                  <c:v>42922.26226851852</c:v>
                </c:pt>
                <c:pt idx="9">
                  <c:v>42922.262615740743</c:v>
                </c:pt>
                <c:pt idx="10">
                  <c:v>42922.262962962966</c:v>
                </c:pt>
                <c:pt idx="11">
                  <c:v>42922.263310185182</c:v>
                </c:pt>
                <c:pt idx="12">
                  <c:v>42922.263657407406</c:v>
                </c:pt>
                <c:pt idx="13">
                  <c:v>42922.264004629629</c:v>
                </c:pt>
                <c:pt idx="14">
                  <c:v>42922.264351851853</c:v>
                </c:pt>
                <c:pt idx="15">
                  <c:v>42922.264699074076</c:v>
                </c:pt>
                <c:pt idx="16">
                  <c:v>42922.265046296299</c:v>
                </c:pt>
                <c:pt idx="17">
                  <c:v>42922.265393518515</c:v>
                </c:pt>
                <c:pt idx="18">
                  <c:v>42922.265740740739</c:v>
                </c:pt>
                <c:pt idx="19">
                  <c:v>42922.266087962962</c:v>
                </c:pt>
                <c:pt idx="20">
                  <c:v>42922.266435185185</c:v>
                </c:pt>
                <c:pt idx="21">
                  <c:v>42922.266782407409</c:v>
                </c:pt>
                <c:pt idx="22">
                  <c:v>42922.267129629632</c:v>
                </c:pt>
                <c:pt idx="23">
                  <c:v>42922.267476851855</c:v>
                </c:pt>
                <c:pt idx="24">
                  <c:v>42922.267824074072</c:v>
                </c:pt>
                <c:pt idx="25">
                  <c:v>42922.268171296295</c:v>
                </c:pt>
                <c:pt idx="26">
                  <c:v>42922.268518518518</c:v>
                </c:pt>
                <c:pt idx="27">
                  <c:v>42922.268865740742</c:v>
                </c:pt>
                <c:pt idx="28">
                  <c:v>42922.269212962965</c:v>
                </c:pt>
                <c:pt idx="29">
                  <c:v>42922.269560185188</c:v>
                </c:pt>
                <c:pt idx="30">
                  <c:v>42922.269907407404</c:v>
                </c:pt>
                <c:pt idx="31">
                  <c:v>42922.270254629628</c:v>
                </c:pt>
                <c:pt idx="32">
                  <c:v>42922.270601851851</c:v>
                </c:pt>
                <c:pt idx="33">
                  <c:v>42922.270949074074</c:v>
                </c:pt>
                <c:pt idx="34">
                  <c:v>42922.271296296298</c:v>
                </c:pt>
                <c:pt idx="35">
                  <c:v>42922.271643518521</c:v>
                </c:pt>
                <c:pt idx="36">
                  <c:v>42922.271990740737</c:v>
                </c:pt>
                <c:pt idx="37">
                  <c:v>42922.272337962961</c:v>
                </c:pt>
                <c:pt idx="38">
                  <c:v>42922.272685185184</c:v>
                </c:pt>
                <c:pt idx="39">
                  <c:v>42922.273032407407</c:v>
                </c:pt>
                <c:pt idx="40">
                  <c:v>42922.273379629631</c:v>
                </c:pt>
                <c:pt idx="41">
                  <c:v>42922.273726851854</c:v>
                </c:pt>
                <c:pt idx="42">
                  <c:v>42922.274074074077</c:v>
                </c:pt>
                <c:pt idx="43">
                  <c:v>42922.274421296293</c:v>
                </c:pt>
                <c:pt idx="44">
                  <c:v>42922.274768518517</c:v>
                </c:pt>
                <c:pt idx="45">
                  <c:v>42922.27511574074</c:v>
                </c:pt>
                <c:pt idx="46">
                  <c:v>42922.275462962964</c:v>
                </c:pt>
                <c:pt idx="47">
                  <c:v>42922.275810185187</c:v>
                </c:pt>
                <c:pt idx="48">
                  <c:v>42922.27615740741</c:v>
                </c:pt>
                <c:pt idx="49">
                  <c:v>42922.276504629626</c:v>
                </c:pt>
                <c:pt idx="50">
                  <c:v>42922.27685185185</c:v>
                </c:pt>
                <c:pt idx="51">
                  <c:v>42922.277199074073</c:v>
                </c:pt>
                <c:pt idx="52">
                  <c:v>42922.277546296296</c:v>
                </c:pt>
                <c:pt idx="53">
                  <c:v>42922.27789351852</c:v>
                </c:pt>
                <c:pt idx="54">
                  <c:v>42922.278240740743</c:v>
                </c:pt>
                <c:pt idx="55">
                  <c:v>42922.278587962966</c:v>
                </c:pt>
                <c:pt idx="56">
                  <c:v>42922.278935185182</c:v>
                </c:pt>
                <c:pt idx="57">
                  <c:v>42922.279282407406</c:v>
                </c:pt>
                <c:pt idx="58">
                  <c:v>42922.279629629629</c:v>
                </c:pt>
                <c:pt idx="59">
                  <c:v>42922.279976851853</c:v>
                </c:pt>
                <c:pt idx="60">
                  <c:v>42922.280324074076</c:v>
                </c:pt>
                <c:pt idx="61">
                  <c:v>42922.280671296299</c:v>
                </c:pt>
              </c:numCache>
            </c:numRef>
          </c:xVal>
          <c:yVal>
            <c:numRef>
              <c:f>'1C'!$D$57:$D$118</c:f>
              <c:numCache>
                <c:formatCode>General</c:formatCode>
                <c:ptCount val="62"/>
                <c:pt idx="0">
                  <c:v>478</c:v>
                </c:pt>
                <c:pt idx="1">
                  <c:v>477</c:v>
                </c:pt>
                <c:pt idx="2">
                  <c:v>477</c:v>
                </c:pt>
                <c:pt idx="3">
                  <c:v>473</c:v>
                </c:pt>
                <c:pt idx="4">
                  <c:v>475</c:v>
                </c:pt>
                <c:pt idx="5">
                  <c:v>473</c:v>
                </c:pt>
                <c:pt idx="6">
                  <c:v>472</c:v>
                </c:pt>
                <c:pt idx="7">
                  <c:v>471</c:v>
                </c:pt>
                <c:pt idx="8">
                  <c:v>466</c:v>
                </c:pt>
                <c:pt idx="9">
                  <c:v>470</c:v>
                </c:pt>
                <c:pt idx="10">
                  <c:v>470</c:v>
                </c:pt>
                <c:pt idx="11">
                  <c:v>468</c:v>
                </c:pt>
                <c:pt idx="12">
                  <c:v>469</c:v>
                </c:pt>
                <c:pt idx="13">
                  <c:v>468</c:v>
                </c:pt>
                <c:pt idx="14">
                  <c:v>465</c:v>
                </c:pt>
                <c:pt idx="15">
                  <c:v>469</c:v>
                </c:pt>
                <c:pt idx="16">
                  <c:v>468</c:v>
                </c:pt>
                <c:pt idx="17">
                  <c:v>466</c:v>
                </c:pt>
                <c:pt idx="18">
                  <c:v>467</c:v>
                </c:pt>
                <c:pt idx="19">
                  <c:v>466</c:v>
                </c:pt>
                <c:pt idx="20">
                  <c:v>461</c:v>
                </c:pt>
                <c:pt idx="21">
                  <c:v>467</c:v>
                </c:pt>
                <c:pt idx="22">
                  <c:v>462</c:v>
                </c:pt>
                <c:pt idx="23">
                  <c:v>471</c:v>
                </c:pt>
                <c:pt idx="24">
                  <c:v>464</c:v>
                </c:pt>
                <c:pt idx="25">
                  <c:v>468</c:v>
                </c:pt>
                <c:pt idx="26">
                  <c:v>467</c:v>
                </c:pt>
                <c:pt idx="27">
                  <c:v>466</c:v>
                </c:pt>
                <c:pt idx="28">
                  <c:v>466</c:v>
                </c:pt>
                <c:pt idx="29">
                  <c:v>461</c:v>
                </c:pt>
                <c:pt idx="30">
                  <c:v>461</c:v>
                </c:pt>
                <c:pt idx="31">
                  <c:v>464</c:v>
                </c:pt>
                <c:pt idx="32">
                  <c:v>462</c:v>
                </c:pt>
                <c:pt idx="33">
                  <c:v>462</c:v>
                </c:pt>
                <c:pt idx="34">
                  <c:v>461</c:v>
                </c:pt>
                <c:pt idx="35">
                  <c:v>462</c:v>
                </c:pt>
                <c:pt idx="36">
                  <c:v>460</c:v>
                </c:pt>
                <c:pt idx="37">
                  <c:v>459</c:v>
                </c:pt>
                <c:pt idx="38">
                  <c:v>459</c:v>
                </c:pt>
                <c:pt idx="39">
                  <c:v>460</c:v>
                </c:pt>
                <c:pt idx="40">
                  <c:v>457</c:v>
                </c:pt>
                <c:pt idx="41">
                  <c:v>455</c:v>
                </c:pt>
                <c:pt idx="42">
                  <c:v>459</c:v>
                </c:pt>
                <c:pt idx="43">
                  <c:v>457</c:v>
                </c:pt>
                <c:pt idx="44">
                  <c:v>456</c:v>
                </c:pt>
                <c:pt idx="45">
                  <c:v>459</c:v>
                </c:pt>
                <c:pt idx="46">
                  <c:v>458</c:v>
                </c:pt>
                <c:pt idx="47">
                  <c:v>454</c:v>
                </c:pt>
                <c:pt idx="48">
                  <c:v>462</c:v>
                </c:pt>
                <c:pt idx="49">
                  <c:v>464</c:v>
                </c:pt>
                <c:pt idx="50">
                  <c:v>463</c:v>
                </c:pt>
                <c:pt idx="51">
                  <c:v>465</c:v>
                </c:pt>
                <c:pt idx="52">
                  <c:v>465</c:v>
                </c:pt>
                <c:pt idx="53">
                  <c:v>462</c:v>
                </c:pt>
                <c:pt idx="54">
                  <c:v>462</c:v>
                </c:pt>
                <c:pt idx="55">
                  <c:v>466</c:v>
                </c:pt>
                <c:pt idx="56">
                  <c:v>466</c:v>
                </c:pt>
                <c:pt idx="57">
                  <c:v>463</c:v>
                </c:pt>
                <c:pt idx="58">
                  <c:v>461</c:v>
                </c:pt>
                <c:pt idx="59">
                  <c:v>462</c:v>
                </c:pt>
                <c:pt idx="60">
                  <c:v>461</c:v>
                </c:pt>
                <c:pt idx="61">
                  <c:v>459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477088"/>
        <c:axId val="410476696"/>
      </c:scatterChart>
      <c:valAx>
        <c:axId val="41048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84144"/>
        <c:crosses val="autoZero"/>
        <c:crossBetween val="midCat"/>
      </c:valAx>
      <c:valAx>
        <c:axId val="41048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82576"/>
        <c:crosses val="autoZero"/>
        <c:crossBetween val="midCat"/>
      </c:valAx>
      <c:valAx>
        <c:axId val="4104766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77088"/>
        <c:crosses val="max"/>
        <c:crossBetween val="midCat"/>
      </c:valAx>
      <c:valAx>
        <c:axId val="410477088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10476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1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341017509069033E-2"/>
                  <c:y val="-0.180215042209253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'1D'!$H$4:$H$14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'1D'!$I$4:$I$14</c:f>
              <c:numCache>
                <c:formatCode>General</c:formatCode>
                <c:ptCount val="11"/>
                <c:pt idx="0">
                  <c:v>486</c:v>
                </c:pt>
                <c:pt idx="1">
                  <c:v>484</c:v>
                </c:pt>
                <c:pt idx="2">
                  <c:v>487</c:v>
                </c:pt>
                <c:pt idx="3">
                  <c:v>485</c:v>
                </c:pt>
                <c:pt idx="4">
                  <c:v>487</c:v>
                </c:pt>
                <c:pt idx="5">
                  <c:v>485</c:v>
                </c:pt>
                <c:pt idx="6">
                  <c:v>483</c:v>
                </c:pt>
                <c:pt idx="7">
                  <c:v>485</c:v>
                </c:pt>
                <c:pt idx="8">
                  <c:v>480</c:v>
                </c:pt>
                <c:pt idx="9">
                  <c:v>481</c:v>
                </c:pt>
                <c:pt idx="10">
                  <c:v>483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478656"/>
        <c:axId val="211782568"/>
      </c:scatterChart>
      <c:valAx>
        <c:axId val="41047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82568"/>
        <c:crosses val="autoZero"/>
        <c:crossBetween val="midCat"/>
      </c:valAx>
      <c:valAx>
        <c:axId val="211782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78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628756140876603"/>
                  <c:y val="-8.476405145030123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'1D'!$H$19:$H$29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'1D'!$I$19:$I$29</c:f>
              <c:numCache>
                <c:formatCode>General</c:formatCode>
                <c:ptCount val="11"/>
                <c:pt idx="0">
                  <c:v>482</c:v>
                </c:pt>
                <c:pt idx="1">
                  <c:v>482</c:v>
                </c:pt>
                <c:pt idx="2">
                  <c:v>486</c:v>
                </c:pt>
                <c:pt idx="3">
                  <c:v>483</c:v>
                </c:pt>
                <c:pt idx="4">
                  <c:v>483</c:v>
                </c:pt>
                <c:pt idx="5">
                  <c:v>483</c:v>
                </c:pt>
                <c:pt idx="6">
                  <c:v>483</c:v>
                </c:pt>
                <c:pt idx="7">
                  <c:v>482</c:v>
                </c:pt>
                <c:pt idx="8">
                  <c:v>481</c:v>
                </c:pt>
                <c:pt idx="9">
                  <c:v>483</c:v>
                </c:pt>
                <c:pt idx="10">
                  <c:v>479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10624"/>
        <c:axId val="412106704"/>
      </c:scatterChart>
      <c:valAx>
        <c:axId val="412110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06704"/>
        <c:crosses val="autoZero"/>
        <c:crossBetween val="midCat"/>
      </c:valAx>
      <c:valAx>
        <c:axId val="41210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10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3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207741452091196E-2"/>
                  <c:y val="-0.2039625984273272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'1D'!$I$34:$I$45</c:f>
              <c:numCache>
                <c:formatCode>General</c:formatCode>
                <c:ptCount val="12"/>
                <c:pt idx="0">
                  <c:v>479</c:v>
                </c:pt>
                <c:pt idx="1">
                  <c:v>481</c:v>
                </c:pt>
                <c:pt idx="2">
                  <c:v>481</c:v>
                </c:pt>
                <c:pt idx="3">
                  <c:v>481</c:v>
                </c:pt>
                <c:pt idx="4">
                  <c:v>480</c:v>
                </c:pt>
                <c:pt idx="5">
                  <c:v>480</c:v>
                </c:pt>
                <c:pt idx="6">
                  <c:v>480</c:v>
                </c:pt>
                <c:pt idx="7">
                  <c:v>480</c:v>
                </c:pt>
                <c:pt idx="8">
                  <c:v>479</c:v>
                </c:pt>
                <c:pt idx="9">
                  <c:v>479</c:v>
                </c:pt>
                <c:pt idx="10">
                  <c:v>478</c:v>
                </c:pt>
                <c:pt idx="11">
                  <c:v>477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14152"/>
        <c:axId val="412113368"/>
      </c:scatterChart>
      <c:valAx>
        <c:axId val="412114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13368"/>
        <c:crosses val="autoZero"/>
        <c:crossBetween val="midCat"/>
      </c:valAx>
      <c:valAx>
        <c:axId val="41211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14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'1D'!$E$54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'1D'!$A$55:$A$117</c:f>
              <c:numCache>
                <c:formatCode>m/d/yyyy\ h:mm</c:formatCode>
                <c:ptCount val="63"/>
                <c:pt idx="0">
                  <c:v>42922.25880787037</c:v>
                </c:pt>
                <c:pt idx="1">
                  <c:v>42922.259155092594</c:v>
                </c:pt>
                <c:pt idx="2">
                  <c:v>42922.259502314817</c:v>
                </c:pt>
                <c:pt idx="3">
                  <c:v>42922.25984953704</c:v>
                </c:pt>
                <c:pt idx="4">
                  <c:v>42922.260196759256</c:v>
                </c:pt>
                <c:pt idx="5">
                  <c:v>42922.26054398148</c:v>
                </c:pt>
                <c:pt idx="6">
                  <c:v>42922.260891203703</c:v>
                </c:pt>
                <c:pt idx="7">
                  <c:v>42922.261238425926</c:v>
                </c:pt>
                <c:pt idx="8">
                  <c:v>42922.26158564815</c:v>
                </c:pt>
                <c:pt idx="9">
                  <c:v>42922.261932870373</c:v>
                </c:pt>
                <c:pt idx="10">
                  <c:v>42922.262280092589</c:v>
                </c:pt>
                <c:pt idx="11">
                  <c:v>42922.262627314813</c:v>
                </c:pt>
                <c:pt idx="12">
                  <c:v>42922.262974537036</c:v>
                </c:pt>
                <c:pt idx="13">
                  <c:v>42922.263321759259</c:v>
                </c:pt>
                <c:pt idx="14">
                  <c:v>42922.263668981483</c:v>
                </c:pt>
                <c:pt idx="15">
                  <c:v>42922.264016203706</c:v>
                </c:pt>
                <c:pt idx="16">
                  <c:v>42922.264363425929</c:v>
                </c:pt>
                <c:pt idx="17">
                  <c:v>42922.264710648145</c:v>
                </c:pt>
                <c:pt idx="18">
                  <c:v>42922.265057870369</c:v>
                </c:pt>
                <c:pt idx="19">
                  <c:v>42922.265405092592</c:v>
                </c:pt>
                <c:pt idx="20">
                  <c:v>42922.265752314815</c:v>
                </c:pt>
                <c:pt idx="21">
                  <c:v>42922.266099537039</c:v>
                </c:pt>
                <c:pt idx="22">
                  <c:v>42922.266446759262</c:v>
                </c:pt>
                <c:pt idx="23">
                  <c:v>42922.266793981478</c:v>
                </c:pt>
                <c:pt idx="24">
                  <c:v>42922.267141203702</c:v>
                </c:pt>
                <c:pt idx="25">
                  <c:v>42922.267488425925</c:v>
                </c:pt>
                <c:pt idx="26">
                  <c:v>42922.267835648148</c:v>
                </c:pt>
                <c:pt idx="27">
                  <c:v>42922.268182870372</c:v>
                </c:pt>
                <c:pt idx="28">
                  <c:v>42922.268530092595</c:v>
                </c:pt>
                <c:pt idx="29">
                  <c:v>42922.268877314818</c:v>
                </c:pt>
                <c:pt idx="30">
                  <c:v>42922.269224537034</c:v>
                </c:pt>
                <c:pt idx="31">
                  <c:v>42922.269571759258</c:v>
                </c:pt>
                <c:pt idx="32">
                  <c:v>42922.269918981481</c:v>
                </c:pt>
                <c:pt idx="33">
                  <c:v>42922.270266203705</c:v>
                </c:pt>
                <c:pt idx="34">
                  <c:v>42922.270613425928</c:v>
                </c:pt>
                <c:pt idx="35">
                  <c:v>42922.270960648151</c:v>
                </c:pt>
                <c:pt idx="36">
                  <c:v>42922.271307870367</c:v>
                </c:pt>
                <c:pt idx="37">
                  <c:v>42922.271655092591</c:v>
                </c:pt>
                <c:pt idx="38">
                  <c:v>42922.272002314814</c:v>
                </c:pt>
                <c:pt idx="39">
                  <c:v>42922.272349537037</c:v>
                </c:pt>
                <c:pt idx="40">
                  <c:v>42922.272696759261</c:v>
                </c:pt>
                <c:pt idx="41">
                  <c:v>42922.273043981484</c:v>
                </c:pt>
                <c:pt idx="42">
                  <c:v>42922.2733912037</c:v>
                </c:pt>
                <c:pt idx="43">
                  <c:v>42922.273738425924</c:v>
                </c:pt>
                <c:pt idx="44">
                  <c:v>42922.274085648147</c:v>
                </c:pt>
                <c:pt idx="45">
                  <c:v>42922.27443287037</c:v>
                </c:pt>
                <c:pt idx="46">
                  <c:v>42922.274780092594</c:v>
                </c:pt>
                <c:pt idx="47">
                  <c:v>42922.275127314817</c:v>
                </c:pt>
                <c:pt idx="48">
                  <c:v>42922.27547453704</c:v>
                </c:pt>
                <c:pt idx="49">
                  <c:v>42922.275821759256</c:v>
                </c:pt>
                <c:pt idx="50">
                  <c:v>42922.27616898148</c:v>
                </c:pt>
                <c:pt idx="51">
                  <c:v>42922.276516203703</c:v>
                </c:pt>
                <c:pt idx="52">
                  <c:v>42922.276863425926</c:v>
                </c:pt>
                <c:pt idx="53">
                  <c:v>42922.27721064815</c:v>
                </c:pt>
                <c:pt idx="54">
                  <c:v>42922.277557870373</c:v>
                </c:pt>
                <c:pt idx="55">
                  <c:v>42922.277905092589</c:v>
                </c:pt>
                <c:pt idx="56">
                  <c:v>42922.278252314813</c:v>
                </c:pt>
                <c:pt idx="57">
                  <c:v>42922.278599537036</c:v>
                </c:pt>
                <c:pt idx="58">
                  <c:v>42922.278946759259</c:v>
                </c:pt>
                <c:pt idx="59">
                  <c:v>42922.279293981483</c:v>
                </c:pt>
                <c:pt idx="60">
                  <c:v>42922.279641203706</c:v>
                </c:pt>
                <c:pt idx="61">
                  <c:v>42922.279988425929</c:v>
                </c:pt>
                <c:pt idx="62">
                  <c:v>42922.280335648145</c:v>
                </c:pt>
              </c:numCache>
            </c:numRef>
          </c:xVal>
          <c:yVal>
            <c:numRef>
              <c:f>'1D'!$E$55:$E$117</c:f>
              <c:numCache>
                <c:formatCode>General</c:formatCode>
                <c:ptCount val="63"/>
                <c:pt idx="0">
                  <c:v>23.52</c:v>
                </c:pt>
                <c:pt idx="1">
                  <c:v>23.65</c:v>
                </c:pt>
                <c:pt idx="2">
                  <c:v>23.8</c:v>
                </c:pt>
                <c:pt idx="3">
                  <c:v>24</c:v>
                </c:pt>
                <c:pt idx="4">
                  <c:v>24.12</c:v>
                </c:pt>
                <c:pt idx="5">
                  <c:v>24.24</c:v>
                </c:pt>
                <c:pt idx="6">
                  <c:v>24.36</c:v>
                </c:pt>
                <c:pt idx="7">
                  <c:v>24.48</c:v>
                </c:pt>
                <c:pt idx="8">
                  <c:v>24.52</c:v>
                </c:pt>
                <c:pt idx="9">
                  <c:v>24.58</c:v>
                </c:pt>
                <c:pt idx="10">
                  <c:v>24.64</c:v>
                </c:pt>
                <c:pt idx="11">
                  <c:v>24.68</c:v>
                </c:pt>
                <c:pt idx="12">
                  <c:v>24.68</c:v>
                </c:pt>
                <c:pt idx="13">
                  <c:v>24.68</c:v>
                </c:pt>
                <c:pt idx="14">
                  <c:v>24.69</c:v>
                </c:pt>
                <c:pt idx="15">
                  <c:v>24.71</c:v>
                </c:pt>
                <c:pt idx="16">
                  <c:v>24.71</c:v>
                </c:pt>
                <c:pt idx="17">
                  <c:v>24.74</c:v>
                </c:pt>
                <c:pt idx="18">
                  <c:v>24.75</c:v>
                </c:pt>
                <c:pt idx="19">
                  <c:v>24.77</c:v>
                </c:pt>
                <c:pt idx="20">
                  <c:v>24.77</c:v>
                </c:pt>
                <c:pt idx="21">
                  <c:v>24.79</c:v>
                </c:pt>
                <c:pt idx="22">
                  <c:v>24.79</c:v>
                </c:pt>
                <c:pt idx="23">
                  <c:v>24.83</c:v>
                </c:pt>
                <c:pt idx="24">
                  <c:v>24.83</c:v>
                </c:pt>
                <c:pt idx="25">
                  <c:v>24.9</c:v>
                </c:pt>
                <c:pt idx="26">
                  <c:v>24.92</c:v>
                </c:pt>
                <c:pt idx="27">
                  <c:v>24.97</c:v>
                </c:pt>
                <c:pt idx="28">
                  <c:v>24.98</c:v>
                </c:pt>
                <c:pt idx="29">
                  <c:v>25.04</c:v>
                </c:pt>
                <c:pt idx="30">
                  <c:v>25.11</c:v>
                </c:pt>
                <c:pt idx="31">
                  <c:v>25.17</c:v>
                </c:pt>
                <c:pt idx="32">
                  <c:v>25.21</c:v>
                </c:pt>
                <c:pt idx="33">
                  <c:v>25.24</c:v>
                </c:pt>
                <c:pt idx="34">
                  <c:v>25.24</c:v>
                </c:pt>
                <c:pt idx="35">
                  <c:v>25.23</c:v>
                </c:pt>
                <c:pt idx="36">
                  <c:v>25.22</c:v>
                </c:pt>
                <c:pt idx="37">
                  <c:v>25.22</c:v>
                </c:pt>
                <c:pt idx="38">
                  <c:v>25.19</c:v>
                </c:pt>
                <c:pt idx="39">
                  <c:v>25.18</c:v>
                </c:pt>
                <c:pt idx="40">
                  <c:v>25.15</c:v>
                </c:pt>
                <c:pt idx="41">
                  <c:v>25.15</c:v>
                </c:pt>
                <c:pt idx="42">
                  <c:v>25.14</c:v>
                </c:pt>
                <c:pt idx="43">
                  <c:v>25.15</c:v>
                </c:pt>
                <c:pt idx="44">
                  <c:v>25.2</c:v>
                </c:pt>
                <c:pt idx="45">
                  <c:v>25.24</c:v>
                </c:pt>
                <c:pt idx="46">
                  <c:v>25.29</c:v>
                </c:pt>
                <c:pt idx="47">
                  <c:v>25.36</c:v>
                </c:pt>
                <c:pt idx="48">
                  <c:v>25.43</c:v>
                </c:pt>
                <c:pt idx="49">
                  <c:v>25.52</c:v>
                </c:pt>
                <c:pt idx="50">
                  <c:v>25.64</c:v>
                </c:pt>
                <c:pt idx="51">
                  <c:v>25.72</c:v>
                </c:pt>
                <c:pt idx="52">
                  <c:v>25.77</c:v>
                </c:pt>
                <c:pt idx="53">
                  <c:v>25.79</c:v>
                </c:pt>
                <c:pt idx="54">
                  <c:v>25.83</c:v>
                </c:pt>
                <c:pt idx="55">
                  <c:v>25.82</c:v>
                </c:pt>
                <c:pt idx="56">
                  <c:v>25.79</c:v>
                </c:pt>
                <c:pt idx="57">
                  <c:v>25.8</c:v>
                </c:pt>
                <c:pt idx="58">
                  <c:v>25.77</c:v>
                </c:pt>
                <c:pt idx="59">
                  <c:v>25.74</c:v>
                </c:pt>
                <c:pt idx="60">
                  <c:v>25.73</c:v>
                </c:pt>
                <c:pt idx="61">
                  <c:v>25.71</c:v>
                </c:pt>
                <c:pt idx="62">
                  <c:v>25.7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'1D'!$A$55:$A$117</c:f>
              <c:numCache>
                <c:formatCode>m/d/yyyy\ h:mm</c:formatCode>
                <c:ptCount val="63"/>
                <c:pt idx="0">
                  <c:v>42922.25880787037</c:v>
                </c:pt>
                <c:pt idx="1">
                  <c:v>42922.259155092594</c:v>
                </c:pt>
                <c:pt idx="2">
                  <c:v>42922.259502314817</c:v>
                </c:pt>
                <c:pt idx="3">
                  <c:v>42922.25984953704</c:v>
                </c:pt>
                <c:pt idx="4">
                  <c:v>42922.260196759256</c:v>
                </c:pt>
                <c:pt idx="5">
                  <c:v>42922.26054398148</c:v>
                </c:pt>
                <c:pt idx="6">
                  <c:v>42922.260891203703</c:v>
                </c:pt>
                <c:pt idx="7">
                  <c:v>42922.261238425926</c:v>
                </c:pt>
                <c:pt idx="8">
                  <c:v>42922.26158564815</c:v>
                </c:pt>
                <c:pt idx="9">
                  <c:v>42922.261932870373</c:v>
                </c:pt>
                <c:pt idx="10">
                  <c:v>42922.262280092589</c:v>
                </c:pt>
                <c:pt idx="11">
                  <c:v>42922.262627314813</c:v>
                </c:pt>
                <c:pt idx="12">
                  <c:v>42922.262974537036</c:v>
                </c:pt>
                <c:pt idx="13">
                  <c:v>42922.263321759259</c:v>
                </c:pt>
                <c:pt idx="14">
                  <c:v>42922.263668981483</c:v>
                </c:pt>
                <c:pt idx="15">
                  <c:v>42922.264016203706</c:v>
                </c:pt>
                <c:pt idx="16">
                  <c:v>42922.264363425929</c:v>
                </c:pt>
                <c:pt idx="17">
                  <c:v>42922.264710648145</c:v>
                </c:pt>
                <c:pt idx="18">
                  <c:v>42922.265057870369</c:v>
                </c:pt>
                <c:pt idx="19">
                  <c:v>42922.265405092592</c:v>
                </c:pt>
                <c:pt idx="20">
                  <c:v>42922.265752314815</c:v>
                </c:pt>
                <c:pt idx="21">
                  <c:v>42922.266099537039</c:v>
                </c:pt>
                <c:pt idx="22">
                  <c:v>42922.266446759262</c:v>
                </c:pt>
                <c:pt idx="23">
                  <c:v>42922.266793981478</c:v>
                </c:pt>
                <c:pt idx="24">
                  <c:v>42922.267141203702</c:v>
                </c:pt>
                <c:pt idx="25">
                  <c:v>42922.267488425925</c:v>
                </c:pt>
                <c:pt idx="26">
                  <c:v>42922.267835648148</c:v>
                </c:pt>
                <c:pt idx="27">
                  <c:v>42922.268182870372</c:v>
                </c:pt>
                <c:pt idx="28">
                  <c:v>42922.268530092595</c:v>
                </c:pt>
                <c:pt idx="29">
                  <c:v>42922.268877314818</c:v>
                </c:pt>
                <c:pt idx="30">
                  <c:v>42922.269224537034</c:v>
                </c:pt>
                <c:pt idx="31">
                  <c:v>42922.269571759258</c:v>
                </c:pt>
                <c:pt idx="32">
                  <c:v>42922.269918981481</c:v>
                </c:pt>
                <c:pt idx="33">
                  <c:v>42922.270266203705</c:v>
                </c:pt>
                <c:pt idx="34">
                  <c:v>42922.270613425928</c:v>
                </c:pt>
                <c:pt idx="35">
                  <c:v>42922.270960648151</c:v>
                </c:pt>
                <c:pt idx="36">
                  <c:v>42922.271307870367</c:v>
                </c:pt>
                <c:pt idx="37">
                  <c:v>42922.271655092591</c:v>
                </c:pt>
                <c:pt idx="38">
                  <c:v>42922.272002314814</c:v>
                </c:pt>
                <c:pt idx="39">
                  <c:v>42922.272349537037</c:v>
                </c:pt>
                <c:pt idx="40">
                  <c:v>42922.272696759261</c:v>
                </c:pt>
                <c:pt idx="41">
                  <c:v>42922.273043981484</c:v>
                </c:pt>
                <c:pt idx="42">
                  <c:v>42922.2733912037</c:v>
                </c:pt>
                <c:pt idx="43">
                  <c:v>42922.273738425924</c:v>
                </c:pt>
                <c:pt idx="44">
                  <c:v>42922.274085648147</c:v>
                </c:pt>
                <c:pt idx="45">
                  <c:v>42922.27443287037</c:v>
                </c:pt>
                <c:pt idx="46">
                  <c:v>42922.274780092594</c:v>
                </c:pt>
                <c:pt idx="47">
                  <c:v>42922.275127314817</c:v>
                </c:pt>
                <c:pt idx="48">
                  <c:v>42922.27547453704</c:v>
                </c:pt>
                <c:pt idx="49">
                  <c:v>42922.275821759256</c:v>
                </c:pt>
                <c:pt idx="50">
                  <c:v>42922.27616898148</c:v>
                </c:pt>
                <c:pt idx="51">
                  <c:v>42922.276516203703</c:v>
                </c:pt>
                <c:pt idx="52">
                  <c:v>42922.276863425926</c:v>
                </c:pt>
                <c:pt idx="53">
                  <c:v>42922.27721064815</c:v>
                </c:pt>
                <c:pt idx="54">
                  <c:v>42922.277557870373</c:v>
                </c:pt>
                <c:pt idx="55">
                  <c:v>42922.277905092589</c:v>
                </c:pt>
                <c:pt idx="56">
                  <c:v>42922.278252314813</c:v>
                </c:pt>
                <c:pt idx="57">
                  <c:v>42922.278599537036</c:v>
                </c:pt>
                <c:pt idx="58">
                  <c:v>42922.278946759259</c:v>
                </c:pt>
                <c:pt idx="59">
                  <c:v>42922.279293981483</c:v>
                </c:pt>
                <c:pt idx="60">
                  <c:v>42922.279641203706</c:v>
                </c:pt>
                <c:pt idx="61">
                  <c:v>42922.279988425929</c:v>
                </c:pt>
                <c:pt idx="62">
                  <c:v>42922.280335648145</c:v>
                </c:pt>
              </c:numCache>
            </c:numRef>
          </c:xVal>
          <c:yVal>
            <c:numRef>
              <c:f>'1D'!$F$55:$F$117</c:f>
              <c:numCache>
                <c:formatCode>General</c:formatCode>
                <c:ptCount val="63"/>
                <c:pt idx="0">
                  <c:v>80.37</c:v>
                </c:pt>
                <c:pt idx="1">
                  <c:v>79.239999999999995</c:v>
                </c:pt>
                <c:pt idx="2">
                  <c:v>78.28</c:v>
                </c:pt>
                <c:pt idx="3">
                  <c:v>77.36</c:v>
                </c:pt>
                <c:pt idx="4">
                  <c:v>76.72</c:v>
                </c:pt>
                <c:pt idx="5">
                  <c:v>76.2</c:v>
                </c:pt>
                <c:pt idx="6">
                  <c:v>75.680000000000007</c:v>
                </c:pt>
                <c:pt idx="7">
                  <c:v>75.31</c:v>
                </c:pt>
                <c:pt idx="8">
                  <c:v>75.08</c:v>
                </c:pt>
                <c:pt idx="9">
                  <c:v>75.19</c:v>
                </c:pt>
                <c:pt idx="10">
                  <c:v>74.87</c:v>
                </c:pt>
                <c:pt idx="11">
                  <c:v>74.58</c:v>
                </c:pt>
                <c:pt idx="12">
                  <c:v>74.38</c:v>
                </c:pt>
                <c:pt idx="13">
                  <c:v>74.3</c:v>
                </c:pt>
                <c:pt idx="14">
                  <c:v>74.319999999999993</c:v>
                </c:pt>
                <c:pt idx="15">
                  <c:v>74.349999999999994</c:v>
                </c:pt>
                <c:pt idx="16">
                  <c:v>74.44</c:v>
                </c:pt>
                <c:pt idx="17">
                  <c:v>74.56</c:v>
                </c:pt>
                <c:pt idx="18">
                  <c:v>74.64</c:v>
                </c:pt>
                <c:pt idx="19">
                  <c:v>74.790000000000006</c:v>
                </c:pt>
                <c:pt idx="20">
                  <c:v>74.87</c:v>
                </c:pt>
                <c:pt idx="21">
                  <c:v>75.02</c:v>
                </c:pt>
                <c:pt idx="22">
                  <c:v>75.16</c:v>
                </c:pt>
                <c:pt idx="23">
                  <c:v>75.31</c:v>
                </c:pt>
                <c:pt idx="24">
                  <c:v>75.45</c:v>
                </c:pt>
                <c:pt idx="25">
                  <c:v>75.08</c:v>
                </c:pt>
                <c:pt idx="26">
                  <c:v>74.56</c:v>
                </c:pt>
                <c:pt idx="27">
                  <c:v>74.349999999999994</c:v>
                </c:pt>
                <c:pt idx="28">
                  <c:v>74.150000000000006</c:v>
                </c:pt>
                <c:pt idx="29">
                  <c:v>73.86</c:v>
                </c:pt>
                <c:pt idx="30">
                  <c:v>73.650000000000006</c:v>
                </c:pt>
                <c:pt idx="31">
                  <c:v>73.41</c:v>
                </c:pt>
                <c:pt idx="32">
                  <c:v>72.989999999999995</c:v>
                </c:pt>
                <c:pt idx="33">
                  <c:v>72.84</c:v>
                </c:pt>
                <c:pt idx="34">
                  <c:v>72.81</c:v>
                </c:pt>
                <c:pt idx="35">
                  <c:v>72.930000000000007</c:v>
                </c:pt>
                <c:pt idx="36">
                  <c:v>73.05</c:v>
                </c:pt>
                <c:pt idx="37">
                  <c:v>73.290000000000006</c:v>
                </c:pt>
                <c:pt idx="38">
                  <c:v>73.5</c:v>
                </c:pt>
                <c:pt idx="39">
                  <c:v>73.739999999999995</c:v>
                </c:pt>
                <c:pt idx="40">
                  <c:v>73.98</c:v>
                </c:pt>
                <c:pt idx="41">
                  <c:v>74.209999999999994</c:v>
                </c:pt>
                <c:pt idx="42">
                  <c:v>74.41</c:v>
                </c:pt>
                <c:pt idx="43">
                  <c:v>74.7</c:v>
                </c:pt>
                <c:pt idx="44">
                  <c:v>74.790000000000006</c:v>
                </c:pt>
                <c:pt idx="45">
                  <c:v>74.5</c:v>
                </c:pt>
                <c:pt idx="46">
                  <c:v>74.12</c:v>
                </c:pt>
                <c:pt idx="47">
                  <c:v>73.709999999999994</c:v>
                </c:pt>
                <c:pt idx="48">
                  <c:v>73.44</c:v>
                </c:pt>
                <c:pt idx="49">
                  <c:v>73.11</c:v>
                </c:pt>
                <c:pt idx="50">
                  <c:v>72.61</c:v>
                </c:pt>
                <c:pt idx="51">
                  <c:v>72.19</c:v>
                </c:pt>
                <c:pt idx="52">
                  <c:v>71.98</c:v>
                </c:pt>
                <c:pt idx="53">
                  <c:v>71.83</c:v>
                </c:pt>
                <c:pt idx="54">
                  <c:v>71.8</c:v>
                </c:pt>
                <c:pt idx="55">
                  <c:v>71.89</c:v>
                </c:pt>
                <c:pt idx="56">
                  <c:v>72.040000000000006</c:v>
                </c:pt>
                <c:pt idx="57">
                  <c:v>72.28</c:v>
                </c:pt>
                <c:pt idx="58">
                  <c:v>72.489999999999995</c:v>
                </c:pt>
                <c:pt idx="59">
                  <c:v>72.73</c:v>
                </c:pt>
                <c:pt idx="60">
                  <c:v>72.989999999999995</c:v>
                </c:pt>
                <c:pt idx="61">
                  <c:v>73.2</c:v>
                </c:pt>
                <c:pt idx="62">
                  <c:v>73.44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07488"/>
        <c:axId val="412111800"/>
      </c:scatterChart>
      <c:scatterChart>
        <c:scatterStyle val="lineMarker"/>
        <c:varyColors val="0"/>
        <c:ser>
          <c:idx val="0"/>
          <c:order val="0"/>
          <c:tx>
            <c:strRef>
              <c:f>'1D'!$D$54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'1D'!$A$55:$A$117</c:f>
              <c:numCache>
                <c:formatCode>m/d/yyyy\ h:mm</c:formatCode>
                <c:ptCount val="63"/>
                <c:pt idx="0">
                  <c:v>42922.25880787037</c:v>
                </c:pt>
                <c:pt idx="1">
                  <c:v>42922.259155092594</c:v>
                </c:pt>
                <c:pt idx="2">
                  <c:v>42922.259502314817</c:v>
                </c:pt>
                <c:pt idx="3">
                  <c:v>42922.25984953704</c:v>
                </c:pt>
                <c:pt idx="4">
                  <c:v>42922.260196759256</c:v>
                </c:pt>
                <c:pt idx="5">
                  <c:v>42922.26054398148</c:v>
                </c:pt>
                <c:pt idx="6">
                  <c:v>42922.260891203703</c:v>
                </c:pt>
                <c:pt idx="7">
                  <c:v>42922.261238425926</c:v>
                </c:pt>
                <c:pt idx="8">
                  <c:v>42922.26158564815</c:v>
                </c:pt>
                <c:pt idx="9">
                  <c:v>42922.261932870373</c:v>
                </c:pt>
                <c:pt idx="10">
                  <c:v>42922.262280092589</c:v>
                </c:pt>
                <c:pt idx="11">
                  <c:v>42922.262627314813</c:v>
                </c:pt>
                <c:pt idx="12">
                  <c:v>42922.262974537036</c:v>
                </c:pt>
                <c:pt idx="13">
                  <c:v>42922.263321759259</c:v>
                </c:pt>
                <c:pt idx="14">
                  <c:v>42922.263668981483</c:v>
                </c:pt>
                <c:pt idx="15">
                  <c:v>42922.264016203706</c:v>
                </c:pt>
                <c:pt idx="16">
                  <c:v>42922.264363425929</c:v>
                </c:pt>
                <c:pt idx="17">
                  <c:v>42922.264710648145</c:v>
                </c:pt>
                <c:pt idx="18">
                  <c:v>42922.265057870369</c:v>
                </c:pt>
                <c:pt idx="19">
                  <c:v>42922.265405092592</c:v>
                </c:pt>
                <c:pt idx="20">
                  <c:v>42922.265752314815</c:v>
                </c:pt>
                <c:pt idx="21">
                  <c:v>42922.266099537039</c:v>
                </c:pt>
                <c:pt idx="22">
                  <c:v>42922.266446759262</c:v>
                </c:pt>
                <c:pt idx="23">
                  <c:v>42922.266793981478</c:v>
                </c:pt>
                <c:pt idx="24">
                  <c:v>42922.267141203702</c:v>
                </c:pt>
                <c:pt idx="25">
                  <c:v>42922.267488425925</c:v>
                </c:pt>
                <c:pt idx="26">
                  <c:v>42922.267835648148</c:v>
                </c:pt>
                <c:pt idx="27">
                  <c:v>42922.268182870372</c:v>
                </c:pt>
                <c:pt idx="28">
                  <c:v>42922.268530092595</c:v>
                </c:pt>
                <c:pt idx="29">
                  <c:v>42922.268877314818</c:v>
                </c:pt>
                <c:pt idx="30">
                  <c:v>42922.269224537034</c:v>
                </c:pt>
                <c:pt idx="31">
                  <c:v>42922.269571759258</c:v>
                </c:pt>
                <c:pt idx="32">
                  <c:v>42922.269918981481</c:v>
                </c:pt>
                <c:pt idx="33">
                  <c:v>42922.270266203705</c:v>
                </c:pt>
                <c:pt idx="34">
                  <c:v>42922.270613425928</c:v>
                </c:pt>
                <c:pt idx="35">
                  <c:v>42922.270960648151</c:v>
                </c:pt>
                <c:pt idx="36">
                  <c:v>42922.271307870367</c:v>
                </c:pt>
                <c:pt idx="37">
                  <c:v>42922.271655092591</c:v>
                </c:pt>
                <c:pt idx="38">
                  <c:v>42922.272002314814</c:v>
                </c:pt>
                <c:pt idx="39">
                  <c:v>42922.272349537037</c:v>
                </c:pt>
                <c:pt idx="40">
                  <c:v>42922.272696759261</c:v>
                </c:pt>
                <c:pt idx="41">
                  <c:v>42922.273043981484</c:v>
                </c:pt>
                <c:pt idx="42">
                  <c:v>42922.2733912037</c:v>
                </c:pt>
                <c:pt idx="43">
                  <c:v>42922.273738425924</c:v>
                </c:pt>
                <c:pt idx="44">
                  <c:v>42922.274085648147</c:v>
                </c:pt>
                <c:pt idx="45">
                  <c:v>42922.27443287037</c:v>
                </c:pt>
                <c:pt idx="46">
                  <c:v>42922.274780092594</c:v>
                </c:pt>
                <c:pt idx="47">
                  <c:v>42922.275127314817</c:v>
                </c:pt>
                <c:pt idx="48">
                  <c:v>42922.27547453704</c:v>
                </c:pt>
                <c:pt idx="49">
                  <c:v>42922.275821759256</c:v>
                </c:pt>
                <c:pt idx="50">
                  <c:v>42922.27616898148</c:v>
                </c:pt>
                <c:pt idx="51">
                  <c:v>42922.276516203703</c:v>
                </c:pt>
                <c:pt idx="52">
                  <c:v>42922.276863425926</c:v>
                </c:pt>
                <c:pt idx="53">
                  <c:v>42922.27721064815</c:v>
                </c:pt>
                <c:pt idx="54">
                  <c:v>42922.277557870373</c:v>
                </c:pt>
                <c:pt idx="55">
                  <c:v>42922.277905092589</c:v>
                </c:pt>
                <c:pt idx="56">
                  <c:v>42922.278252314813</c:v>
                </c:pt>
                <c:pt idx="57">
                  <c:v>42922.278599537036</c:v>
                </c:pt>
                <c:pt idx="58">
                  <c:v>42922.278946759259</c:v>
                </c:pt>
                <c:pt idx="59">
                  <c:v>42922.279293981483</c:v>
                </c:pt>
                <c:pt idx="60">
                  <c:v>42922.279641203706</c:v>
                </c:pt>
                <c:pt idx="61">
                  <c:v>42922.279988425929</c:v>
                </c:pt>
                <c:pt idx="62">
                  <c:v>42922.280335648145</c:v>
                </c:pt>
              </c:numCache>
            </c:numRef>
          </c:xVal>
          <c:yVal>
            <c:numRef>
              <c:f>'1D'!$D$55:$D$117</c:f>
              <c:numCache>
                <c:formatCode>General</c:formatCode>
                <c:ptCount val="63"/>
                <c:pt idx="0">
                  <c:v>503</c:v>
                </c:pt>
                <c:pt idx="1">
                  <c:v>496</c:v>
                </c:pt>
                <c:pt idx="2">
                  <c:v>494</c:v>
                </c:pt>
                <c:pt idx="3">
                  <c:v>498</c:v>
                </c:pt>
                <c:pt idx="4">
                  <c:v>494</c:v>
                </c:pt>
                <c:pt idx="5">
                  <c:v>495</c:v>
                </c:pt>
                <c:pt idx="6">
                  <c:v>492</c:v>
                </c:pt>
                <c:pt idx="7">
                  <c:v>494</c:v>
                </c:pt>
                <c:pt idx="8">
                  <c:v>493</c:v>
                </c:pt>
                <c:pt idx="9">
                  <c:v>492</c:v>
                </c:pt>
                <c:pt idx="10">
                  <c:v>490</c:v>
                </c:pt>
                <c:pt idx="11">
                  <c:v>491</c:v>
                </c:pt>
                <c:pt idx="12">
                  <c:v>486</c:v>
                </c:pt>
                <c:pt idx="13">
                  <c:v>486</c:v>
                </c:pt>
                <c:pt idx="14">
                  <c:v>484</c:v>
                </c:pt>
                <c:pt idx="15">
                  <c:v>487</c:v>
                </c:pt>
                <c:pt idx="16">
                  <c:v>485</c:v>
                </c:pt>
                <c:pt idx="17">
                  <c:v>487</c:v>
                </c:pt>
                <c:pt idx="18">
                  <c:v>485</c:v>
                </c:pt>
                <c:pt idx="19">
                  <c:v>483</c:v>
                </c:pt>
                <c:pt idx="20">
                  <c:v>485</c:v>
                </c:pt>
                <c:pt idx="21">
                  <c:v>480</c:v>
                </c:pt>
                <c:pt idx="22">
                  <c:v>481</c:v>
                </c:pt>
                <c:pt idx="23">
                  <c:v>483</c:v>
                </c:pt>
                <c:pt idx="24">
                  <c:v>483</c:v>
                </c:pt>
                <c:pt idx="25">
                  <c:v>480</c:v>
                </c:pt>
                <c:pt idx="26">
                  <c:v>481</c:v>
                </c:pt>
                <c:pt idx="27">
                  <c:v>481</c:v>
                </c:pt>
                <c:pt idx="28">
                  <c:v>482</c:v>
                </c:pt>
                <c:pt idx="29">
                  <c:v>485</c:v>
                </c:pt>
                <c:pt idx="30">
                  <c:v>482</c:v>
                </c:pt>
                <c:pt idx="31">
                  <c:v>482</c:v>
                </c:pt>
                <c:pt idx="32">
                  <c:v>482</c:v>
                </c:pt>
                <c:pt idx="33">
                  <c:v>486</c:v>
                </c:pt>
                <c:pt idx="34">
                  <c:v>483</c:v>
                </c:pt>
                <c:pt idx="35">
                  <c:v>483</c:v>
                </c:pt>
                <c:pt idx="36">
                  <c:v>483</c:v>
                </c:pt>
                <c:pt idx="37">
                  <c:v>483</c:v>
                </c:pt>
                <c:pt idx="38">
                  <c:v>482</c:v>
                </c:pt>
                <c:pt idx="39">
                  <c:v>481</c:v>
                </c:pt>
                <c:pt idx="40">
                  <c:v>483</c:v>
                </c:pt>
                <c:pt idx="41">
                  <c:v>479</c:v>
                </c:pt>
                <c:pt idx="42">
                  <c:v>479</c:v>
                </c:pt>
                <c:pt idx="43">
                  <c:v>480</c:v>
                </c:pt>
                <c:pt idx="44">
                  <c:v>478</c:v>
                </c:pt>
                <c:pt idx="45">
                  <c:v>478</c:v>
                </c:pt>
                <c:pt idx="46">
                  <c:v>478</c:v>
                </c:pt>
                <c:pt idx="47">
                  <c:v>479</c:v>
                </c:pt>
                <c:pt idx="48">
                  <c:v>479</c:v>
                </c:pt>
                <c:pt idx="49">
                  <c:v>478</c:v>
                </c:pt>
                <c:pt idx="50">
                  <c:v>482</c:v>
                </c:pt>
                <c:pt idx="51">
                  <c:v>479</c:v>
                </c:pt>
                <c:pt idx="52">
                  <c:v>481</c:v>
                </c:pt>
                <c:pt idx="53">
                  <c:v>481</c:v>
                </c:pt>
                <c:pt idx="54">
                  <c:v>481</c:v>
                </c:pt>
                <c:pt idx="55">
                  <c:v>480</c:v>
                </c:pt>
                <c:pt idx="56">
                  <c:v>480</c:v>
                </c:pt>
                <c:pt idx="57">
                  <c:v>480</c:v>
                </c:pt>
                <c:pt idx="58">
                  <c:v>480</c:v>
                </c:pt>
                <c:pt idx="59">
                  <c:v>479</c:v>
                </c:pt>
                <c:pt idx="60">
                  <c:v>479</c:v>
                </c:pt>
                <c:pt idx="61">
                  <c:v>478</c:v>
                </c:pt>
                <c:pt idx="62">
                  <c:v>477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08272"/>
        <c:axId val="412107880"/>
      </c:scatterChart>
      <c:valAx>
        <c:axId val="41210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11800"/>
        <c:crosses val="autoZero"/>
        <c:crossBetween val="midCat"/>
      </c:valAx>
      <c:valAx>
        <c:axId val="412111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07488"/>
        <c:crosses val="autoZero"/>
        <c:crossBetween val="midCat"/>
      </c:valAx>
      <c:valAx>
        <c:axId val="4121078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08272"/>
        <c:crosses val="max"/>
        <c:crossBetween val="midCat"/>
      </c:valAx>
      <c:valAx>
        <c:axId val="412108272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12107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632460</xdr:colOff>
      <xdr:row>1</xdr:row>
      <xdr:rowOff>182880</xdr:rowOff>
    </xdr:from>
    <xdr:to>
      <xdr:col>13</xdr:col>
      <xdr:colOff>106680</xdr:colOff>
      <xdr:row>16</xdr:row>
      <xdr:rowOff>148590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7620</xdr:rowOff>
    </xdr:from>
    <xdr:to>
      <xdr:col>18</xdr:col>
      <xdr:colOff>91440</xdr:colOff>
      <xdr:row>16</xdr:row>
      <xdr:rowOff>15240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</xdr:colOff>
      <xdr:row>17</xdr:row>
      <xdr:rowOff>3810</xdr:rowOff>
    </xdr:from>
    <xdr:to>
      <xdr:col>18</xdr:col>
      <xdr:colOff>106680</xdr:colOff>
      <xdr:row>32</xdr:row>
      <xdr:rowOff>7620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33</xdr:row>
      <xdr:rowOff>15240</xdr:rowOff>
    </xdr:from>
    <xdr:to>
      <xdr:col>18</xdr:col>
      <xdr:colOff>91440</xdr:colOff>
      <xdr:row>48</xdr:row>
      <xdr:rowOff>15240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3810</xdr:colOff>
      <xdr:row>54</xdr:row>
      <xdr:rowOff>0</xdr:rowOff>
    </xdr:from>
    <xdr:to>
      <xdr:col>14</xdr:col>
      <xdr:colOff>95250</xdr:colOff>
      <xdr:row>68</xdr:row>
      <xdr:rowOff>175260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11585</xdr:colOff>
      <xdr:row>1</xdr:row>
      <xdr:rowOff>0</xdr:rowOff>
    </xdr:from>
    <xdr:to>
      <xdr:col>18</xdr:col>
      <xdr:colOff>103025</xdr:colOff>
      <xdr:row>16</xdr:row>
      <xdr:rowOff>15551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633549</xdr:colOff>
      <xdr:row>17</xdr:row>
      <xdr:rowOff>15396</xdr:rowOff>
    </xdr:from>
    <xdr:to>
      <xdr:col>18</xdr:col>
      <xdr:colOff>83509</xdr:colOff>
      <xdr:row>32</xdr:row>
      <xdr:rowOff>3888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2565</xdr:colOff>
      <xdr:row>33</xdr:row>
      <xdr:rowOff>4121</xdr:rowOff>
    </xdr:from>
    <xdr:to>
      <xdr:col>18</xdr:col>
      <xdr:colOff>95405</xdr:colOff>
      <xdr:row>47</xdr:row>
      <xdr:rowOff>186845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7697</xdr:colOff>
      <xdr:row>52</xdr:row>
      <xdr:rowOff>11508</xdr:rowOff>
    </xdr:from>
    <xdr:to>
      <xdr:col>14</xdr:col>
      <xdr:colOff>99137</xdr:colOff>
      <xdr:row>67</xdr:row>
      <xdr:rowOff>3733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28</xdr:row>
      <xdr:rowOff>7620</xdr:rowOff>
    </xdr:from>
    <xdr:to>
      <xdr:col>14</xdr:col>
      <xdr:colOff>110490</xdr:colOff>
      <xdr:row>43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636270</xdr:colOff>
      <xdr:row>1</xdr:row>
      <xdr:rowOff>3810</xdr:rowOff>
    </xdr:from>
    <xdr:to>
      <xdr:col>19</xdr:col>
      <xdr:colOff>87630</xdr:colOff>
      <xdr:row>16</xdr:row>
      <xdr:rowOff>167640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</xdr:colOff>
      <xdr:row>1</xdr:row>
      <xdr:rowOff>3810</xdr:rowOff>
    </xdr:from>
    <xdr:to>
      <xdr:col>18</xdr:col>
      <xdr:colOff>99060</xdr:colOff>
      <xdr:row>16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632460</xdr:colOff>
      <xdr:row>17</xdr:row>
      <xdr:rowOff>7620</xdr:rowOff>
    </xdr:from>
    <xdr:to>
      <xdr:col>18</xdr:col>
      <xdr:colOff>83820</xdr:colOff>
      <xdr:row>31</xdr:row>
      <xdr:rowOff>186690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3810</xdr:colOff>
      <xdr:row>33</xdr:row>
      <xdr:rowOff>3810</xdr:rowOff>
    </xdr:from>
    <xdr:to>
      <xdr:col>18</xdr:col>
      <xdr:colOff>95250</xdr:colOff>
      <xdr:row>47</xdr:row>
      <xdr:rowOff>186690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7620</xdr:colOff>
      <xdr:row>53</xdr:row>
      <xdr:rowOff>11430</xdr:rowOff>
    </xdr:from>
    <xdr:to>
      <xdr:col>14</xdr:col>
      <xdr:colOff>99060</xdr:colOff>
      <xdr:row>68</xdr:row>
      <xdr:rowOff>3810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</xdr:colOff>
      <xdr:row>41</xdr:row>
      <xdr:rowOff>7620</xdr:rowOff>
    </xdr:from>
    <xdr:to>
      <xdr:col>14</xdr:col>
      <xdr:colOff>102870</xdr:colOff>
      <xdr:row>56</xdr:row>
      <xdr:rowOff>26670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</xdr:colOff>
      <xdr:row>1</xdr:row>
      <xdr:rowOff>0</xdr:rowOff>
    </xdr:from>
    <xdr:to>
      <xdr:col>18</xdr:col>
      <xdr:colOff>95250</xdr:colOff>
      <xdr:row>16</xdr:row>
      <xdr:rowOff>11430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16</xdr:row>
      <xdr:rowOff>179070</xdr:rowOff>
    </xdr:from>
    <xdr:to>
      <xdr:col>18</xdr:col>
      <xdr:colOff>91440</xdr:colOff>
      <xdr:row>31</xdr:row>
      <xdr:rowOff>179070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</xdr:colOff>
      <xdr:row>60</xdr:row>
      <xdr:rowOff>175260</xdr:rowOff>
    </xdr:from>
    <xdr:to>
      <xdr:col>14</xdr:col>
      <xdr:colOff>95250</xdr:colOff>
      <xdr:row>75</xdr:row>
      <xdr:rowOff>163830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</xdr:colOff>
      <xdr:row>1</xdr:row>
      <xdr:rowOff>0</xdr:rowOff>
    </xdr:from>
    <xdr:to>
      <xdr:col>18</xdr:col>
      <xdr:colOff>95250</xdr:colOff>
      <xdr:row>14</xdr:row>
      <xdr:rowOff>182880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7620</xdr:colOff>
      <xdr:row>16</xdr:row>
      <xdr:rowOff>0</xdr:rowOff>
    </xdr:from>
    <xdr:to>
      <xdr:col>18</xdr:col>
      <xdr:colOff>99060</xdr:colOff>
      <xdr:row>30</xdr:row>
      <xdr:rowOff>167640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11430</xdr:colOff>
      <xdr:row>32</xdr:row>
      <xdr:rowOff>0</xdr:rowOff>
    </xdr:from>
    <xdr:to>
      <xdr:col>18</xdr:col>
      <xdr:colOff>102870</xdr:colOff>
      <xdr:row>46</xdr:row>
      <xdr:rowOff>163830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workbookViewId="0">
      <selection activeCell="C6" sqref="C6"/>
    </sheetView>
  </sheetViews>
  <sheetFormatPr defaultRowHeight="14.4" x14ac:dyDescent="0.55000000000000004"/>
  <cols>
    <col min="1" max="1" width="10.47265625" customWidth="1"/>
    <col min="3" max="3" width="17.734375" customWidth="1"/>
  </cols>
  <sheetData>
    <row r="1" spans="1:16" ht="30" customHeight="1" x14ac:dyDescent="0.95">
      <c r="A1" s="45" t="s">
        <v>46</v>
      </c>
      <c r="B1" s="45"/>
    </row>
    <row r="2" spans="1:16" ht="14.7" thickBot="1" x14ac:dyDescent="0.6">
      <c r="E2" s="3"/>
    </row>
    <row r="3" spans="1:16" ht="15" thickTop="1" thickBot="1" x14ac:dyDescent="0.6">
      <c r="A3" s="24" t="s">
        <v>98</v>
      </c>
      <c r="B3" s="13" t="s">
        <v>99</v>
      </c>
      <c r="C3" s="14"/>
      <c r="D3" s="12"/>
      <c r="E3" s="3"/>
    </row>
    <row r="4" spans="1:16" ht="15" thickTop="1" thickBot="1" x14ac:dyDescent="0.6">
      <c r="A4" s="24" t="s">
        <v>100</v>
      </c>
      <c r="B4" s="13" t="s">
        <v>101</v>
      </c>
      <c r="C4" s="14"/>
      <c r="D4" s="12"/>
      <c r="E4" s="3"/>
    </row>
    <row r="5" spans="1:16" ht="15" thickTop="1" thickBot="1" x14ac:dyDescent="0.6"/>
    <row r="6" spans="1:16" ht="15" thickTop="1" thickBot="1" x14ac:dyDescent="0.6">
      <c r="B6" s="67" t="s">
        <v>28</v>
      </c>
      <c r="C6" s="67" t="s">
        <v>115</v>
      </c>
    </row>
    <row r="7" spans="1:16" ht="14.7" thickTop="1" x14ac:dyDescent="0.55000000000000004">
      <c r="B7" s="15">
        <v>0.27083333333333331</v>
      </c>
      <c r="C7" s="4">
        <v>-5.7155228024374068E-2</v>
      </c>
    </row>
    <row r="8" spans="1:16" x14ac:dyDescent="0.55000000000000004">
      <c r="B8" s="16">
        <v>0.45833333333333331</v>
      </c>
      <c r="C8" s="11">
        <v>-5.0537999165334635E-2</v>
      </c>
      <c r="P8" t="s">
        <v>114</v>
      </c>
    </row>
    <row r="9" spans="1:16" x14ac:dyDescent="0.55000000000000004">
      <c r="B9" s="16">
        <v>0.66666666666666663</v>
      </c>
      <c r="C9" s="11">
        <v>-0.3164552308118645</v>
      </c>
    </row>
    <row r="10" spans="1:16" ht="14.7" thickBot="1" x14ac:dyDescent="0.6">
      <c r="B10" s="17">
        <v>0.79166666666666663</v>
      </c>
      <c r="C10" s="5">
        <v>-0.21922968051770397</v>
      </c>
    </row>
    <row r="11" spans="1:16" ht="14.7" thickTop="1" x14ac:dyDescent="0.55000000000000004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workbookViewId="0">
      <selection activeCell="G50" sqref="G50"/>
    </sheetView>
  </sheetViews>
  <sheetFormatPr defaultRowHeight="14.4" x14ac:dyDescent="0.55000000000000004"/>
  <cols>
    <col min="1" max="1" width="17.9453125" customWidth="1"/>
  </cols>
  <sheetData>
    <row r="1" spans="1:10" ht="30" customHeight="1" thickBot="1" x14ac:dyDescent="1">
      <c r="A1" s="45" t="s">
        <v>38</v>
      </c>
    </row>
    <row r="2" spans="1:10" ht="15" thickTop="1" thickBot="1" x14ac:dyDescent="0.6">
      <c r="A2" s="29" t="s">
        <v>30</v>
      </c>
      <c r="B2" s="33"/>
      <c r="C2" s="33"/>
      <c r="D2" s="33"/>
      <c r="E2" s="33"/>
      <c r="F2" s="34"/>
    </row>
    <row r="3" spans="1:10" ht="15" thickTop="1" thickBot="1" x14ac:dyDescent="0.6">
      <c r="A3" s="30" t="s">
        <v>2</v>
      </c>
      <c r="B3" s="30" t="s">
        <v>3</v>
      </c>
      <c r="C3" s="31" t="s">
        <v>4</v>
      </c>
      <c r="D3" s="30" t="s">
        <v>5</v>
      </c>
      <c r="E3" s="30" t="s">
        <v>6</v>
      </c>
      <c r="F3" s="31" t="s">
        <v>7</v>
      </c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42922.263310185182</v>
      </c>
      <c r="B4" s="4" t="s">
        <v>0</v>
      </c>
      <c r="C4" s="4" t="s">
        <v>1</v>
      </c>
      <c r="D4" s="4">
        <v>468</v>
      </c>
      <c r="E4" s="11">
        <v>24.49</v>
      </c>
      <c r="F4" s="4">
        <v>73.53</v>
      </c>
      <c r="H4" s="4">
        <v>0</v>
      </c>
      <c r="I4" s="4">
        <v>468</v>
      </c>
      <c r="J4" s="20">
        <f>SLOPE(I4:I15,H4:H15)</f>
        <v>-1.5850815850815853E-2</v>
      </c>
    </row>
    <row r="5" spans="1:10" ht="14.7" thickTop="1" x14ac:dyDescent="0.55000000000000004">
      <c r="A5" s="22">
        <v>42922.263657407406</v>
      </c>
      <c r="B5" s="11" t="s">
        <v>0</v>
      </c>
      <c r="C5" s="11" t="s">
        <v>1</v>
      </c>
      <c r="D5" s="11">
        <v>469</v>
      </c>
      <c r="E5" s="11">
        <v>24.5</v>
      </c>
      <c r="F5" s="11">
        <v>73.44</v>
      </c>
      <c r="H5" s="11">
        <v>30</v>
      </c>
      <c r="I5" s="11">
        <v>469</v>
      </c>
    </row>
    <row r="6" spans="1:10" x14ac:dyDescent="0.55000000000000004">
      <c r="A6" s="22">
        <v>42922.264004629629</v>
      </c>
      <c r="B6" s="11" t="s">
        <v>0</v>
      </c>
      <c r="C6" s="11" t="s">
        <v>1</v>
      </c>
      <c r="D6" s="11">
        <v>468</v>
      </c>
      <c r="E6" s="11">
        <v>24.55</v>
      </c>
      <c r="F6" s="11">
        <v>73.349999999999994</v>
      </c>
      <c r="H6" s="11">
        <v>60</v>
      </c>
      <c r="I6" s="11">
        <v>468</v>
      </c>
    </row>
    <row r="7" spans="1:10" x14ac:dyDescent="0.55000000000000004">
      <c r="A7" s="22">
        <v>42922.264351851853</v>
      </c>
      <c r="B7" s="11" t="s">
        <v>0</v>
      </c>
      <c r="C7" s="11" t="s">
        <v>1</v>
      </c>
      <c r="D7" s="11">
        <v>465</v>
      </c>
      <c r="E7" s="11">
        <v>24.6</v>
      </c>
      <c r="F7" s="11">
        <v>73.290000000000006</v>
      </c>
      <c r="H7" s="11">
        <v>90</v>
      </c>
      <c r="I7" s="11">
        <v>465</v>
      </c>
    </row>
    <row r="8" spans="1:10" x14ac:dyDescent="0.55000000000000004">
      <c r="A8" s="22">
        <v>42922.264699074076</v>
      </c>
      <c r="B8" s="11" t="s">
        <v>0</v>
      </c>
      <c r="C8" s="11" t="s">
        <v>1</v>
      </c>
      <c r="D8" s="11">
        <v>469</v>
      </c>
      <c r="E8" s="11">
        <v>24.65</v>
      </c>
      <c r="F8" s="11">
        <v>73.290000000000006</v>
      </c>
      <c r="H8" s="11">
        <v>120</v>
      </c>
      <c r="I8" s="11">
        <v>469</v>
      </c>
    </row>
    <row r="9" spans="1:10" x14ac:dyDescent="0.55000000000000004">
      <c r="A9" s="22">
        <v>42922.265046296299</v>
      </c>
      <c r="B9" s="11" t="s">
        <v>0</v>
      </c>
      <c r="C9" s="11" t="s">
        <v>1</v>
      </c>
      <c r="D9" s="11">
        <v>468</v>
      </c>
      <c r="E9" s="11">
        <v>24.72</v>
      </c>
      <c r="F9" s="11">
        <v>73.319999999999993</v>
      </c>
      <c r="H9" s="11">
        <v>150</v>
      </c>
      <c r="I9" s="11">
        <v>468</v>
      </c>
    </row>
    <row r="10" spans="1:10" x14ac:dyDescent="0.55000000000000004">
      <c r="A10" s="22">
        <v>42922.265393518515</v>
      </c>
      <c r="B10" s="11" t="s">
        <v>0</v>
      </c>
      <c r="C10" s="11" t="s">
        <v>1</v>
      </c>
      <c r="D10" s="11">
        <v>466</v>
      </c>
      <c r="E10" s="11">
        <v>24.79</v>
      </c>
      <c r="F10" s="11">
        <v>73.349999999999994</v>
      </c>
      <c r="H10" s="11">
        <v>180</v>
      </c>
      <c r="I10" s="11">
        <v>466</v>
      </c>
    </row>
    <row r="11" spans="1:10" x14ac:dyDescent="0.55000000000000004">
      <c r="A11" s="22">
        <v>42922.265740740739</v>
      </c>
      <c r="B11" s="11" t="s">
        <v>0</v>
      </c>
      <c r="C11" s="11" t="s">
        <v>1</v>
      </c>
      <c r="D11" s="11">
        <v>467</v>
      </c>
      <c r="E11" s="11">
        <v>24.86</v>
      </c>
      <c r="F11" s="11">
        <v>73.41</v>
      </c>
      <c r="H11" s="11">
        <v>210</v>
      </c>
      <c r="I11" s="11">
        <v>467</v>
      </c>
    </row>
    <row r="12" spans="1:10" x14ac:dyDescent="0.55000000000000004">
      <c r="A12" s="22">
        <v>42922.266087962962</v>
      </c>
      <c r="B12" s="11" t="s">
        <v>0</v>
      </c>
      <c r="C12" s="11" t="s">
        <v>1</v>
      </c>
      <c r="D12" s="11">
        <v>466</v>
      </c>
      <c r="E12" s="11">
        <v>24.92</v>
      </c>
      <c r="F12" s="11">
        <v>73.47</v>
      </c>
      <c r="H12" s="11">
        <v>240</v>
      </c>
      <c r="I12" s="11">
        <v>466</v>
      </c>
    </row>
    <row r="13" spans="1:10" x14ac:dyDescent="0.55000000000000004">
      <c r="A13" s="22">
        <v>42922.266435185185</v>
      </c>
      <c r="B13" s="11" t="s">
        <v>0</v>
      </c>
      <c r="C13" s="11" t="s">
        <v>1</v>
      </c>
      <c r="D13" s="11">
        <v>461</v>
      </c>
      <c r="E13" s="11">
        <v>25</v>
      </c>
      <c r="F13" s="11">
        <v>73.53</v>
      </c>
      <c r="H13" s="11">
        <v>270</v>
      </c>
      <c r="I13" s="11">
        <v>461</v>
      </c>
    </row>
    <row r="14" spans="1:10" x14ac:dyDescent="0.55000000000000004">
      <c r="A14" s="22">
        <v>42922.266782407409</v>
      </c>
      <c r="B14" s="11" t="s">
        <v>0</v>
      </c>
      <c r="C14" s="11" t="s">
        <v>1</v>
      </c>
      <c r="D14" s="11">
        <v>467</v>
      </c>
      <c r="E14" s="11">
        <v>25.09</v>
      </c>
      <c r="F14" s="11">
        <v>73.59</v>
      </c>
      <c r="H14" s="11">
        <v>300</v>
      </c>
      <c r="I14" s="11">
        <v>467</v>
      </c>
    </row>
    <row r="15" spans="1:10" ht="14.7" thickBot="1" x14ac:dyDescent="0.6">
      <c r="A15" s="23">
        <v>42922.267129629632</v>
      </c>
      <c r="B15" s="5" t="s">
        <v>0</v>
      </c>
      <c r="C15" s="5" t="s">
        <v>1</v>
      </c>
      <c r="D15" s="5">
        <v>462</v>
      </c>
      <c r="E15" s="5">
        <v>25.17</v>
      </c>
      <c r="F15" s="5">
        <v>73.5</v>
      </c>
      <c r="H15" s="5">
        <v>330</v>
      </c>
      <c r="I15" s="5">
        <v>462</v>
      </c>
    </row>
    <row r="16" spans="1:10" ht="15" thickTop="1" thickBot="1" x14ac:dyDescent="0.6">
      <c r="A16" s="1"/>
    </row>
    <row r="17" spans="1:10" ht="15" thickTop="1" thickBot="1" x14ac:dyDescent="0.6">
      <c r="A17" s="29" t="s">
        <v>31</v>
      </c>
      <c r="B17" s="33"/>
      <c r="C17" s="33"/>
      <c r="D17" s="33"/>
      <c r="E17" s="33"/>
      <c r="F17" s="34"/>
    </row>
    <row r="18" spans="1:10" ht="15" thickTop="1" thickBot="1" x14ac:dyDescent="0.6">
      <c r="A18" s="30" t="s">
        <v>2</v>
      </c>
      <c r="B18" s="30" t="s">
        <v>3</v>
      </c>
      <c r="C18" s="31" t="s">
        <v>4</v>
      </c>
      <c r="D18" s="30" t="s">
        <v>5</v>
      </c>
      <c r="E18" s="30" t="s">
        <v>6</v>
      </c>
      <c r="F18" s="30" t="s">
        <v>7</v>
      </c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42922.269212962965</v>
      </c>
      <c r="B19" s="4" t="s">
        <v>0</v>
      </c>
      <c r="C19" s="4" t="s">
        <v>1</v>
      </c>
      <c r="D19" s="4">
        <v>466</v>
      </c>
      <c r="E19" s="4">
        <v>25.55</v>
      </c>
      <c r="F19" s="4">
        <v>71.59</v>
      </c>
      <c r="H19" s="4">
        <v>0</v>
      </c>
      <c r="I19" s="4">
        <v>466</v>
      </c>
      <c r="J19" s="39">
        <f>SLOPE(I19:I31,H19:H31)</f>
        <v>-1.575091575091575E-2</v>
      </c>
    </row>
    <row r="20" spans="1:10" ht="14.7" thickTop="1" x14ac:dyDescent="0.55000000000000004">
      <c r="A20" s="22">
        <v>42922.269560185188</v>
      </c>
      <c r="B20" s="11" t="s">
        <v>0</v>
      </c>
      <c r="C20" s="11" t="s">
        <v>1</v>
      </c>
      <c r="D20" s="11">
        <v>461</v>
      </c>
      <c r="E20" s="11">
        <v>25.59</v>
      </c>
      <c r="F20" s="11">
        <v>71.36</v>
      </c>
      <c r="H20" s="11">
        <v>30</v>
      </c>
      <c r="I20" s="11">
        <v>461</v>
      </c>
    </row>
    <row r="21" spans="1:10" x14ac:dyDescent="0.55000000000000004">
      <c r="A21" s="22">
        <v>42922.269907407404</v>
      </c>
      <c r="B21" s="11" t="s">
        <v>0</v>
      </c>
      <c r="C21" s="11" t="s">
        <v>1</v>
      </c>
      <c r="D21" s="11">
        <v>461</v>
      </c>
      <c r="E21" s="11">
        <v>25.66</v>
      </c>
      <c r="F21" s="11">
        <v>71.150000000000006</v>
      </c>
      <c r="H21" s="11">
        <v>60</v>
      </c>
      <c r="I21" s="11">
        <v>461</v>
      </c>
    </row>
    <row r="22" spans="1:10" x14ac:dyDescent="0.55000000000000004">
      <c r="A22" s="22">
        <v>42922.270254629628</v>
      </c>
      <c r="B22" s="11" t="s">
        <v>0</v>
      </c>
      <c r="C22" s="11" t="s">
        <v>1</v>
      </c>
      <c r="D22" s="11">
        <v>464</v>
      </c>
      <c r="E22" s="11">
        <v>25.64</v>
      </c>
      <c r="F22" s="11">
        <v>71.150000000000006</v>
      </c>
      <c r="H22" s="11">
        <v>90</v>
      </c>
      <c r="I22" s="11">
        <v>464</v>
      </c>
    </row>
    <row r="23" spans="1:10" x14ac:dyDescent="0.55000000000000004">
      <c r="A23" s="22">
        <v>42922.270601851851</v>
      </c>
      <c r="B23" s="11" t="s">
        <v>0</v>
      </c>
      <c r="C23" s="11" t="s">
        <v>1</v>
      </c>
      <c r="D23" s="11">
        <v>462</v>
      </c>
      <c r="E23" s="11">
        <v>25.64</v>
      </c>
      <c r="F23" s="11">
        <v>71.209999999999994</v>
      </c>
      <c r="H23" s="11">
        <v>120</v>
      </c>
      <c r="I23" s="11">
        <v>462</v>
      </c>
    </row>
    <row r="24" spans="1:10" x14ac:dyDescent="0.55000000000000004">
      <c r="A24" s="22">
        <v>42922.270949074074</v>
      </c>
      <c r="B24" s="11" t="s">
        <v>0</v>
      </c>
      <c r="C24" s="11" t="s">
        <v>1</v>
      </c>
      <c r="D24" s="11">
        <v>462</v>
      </c>
      <c r="E24" s="11">
        <v>25.63</v>
      </c>
      <c r="F24" s="11">
        <v>71.36</v>
      </c>
      <c r="H24" s="11">
        <v>150</v>
      </c>
      <c r="I24" s="11">
        <v>462</v>
      </c>
    </row>
    <row r="25" spans="1:10" x14ac:dyDescent="0.55000000000000004">
      <c r="A25" s="22">
        <v>42922.271296296298</v>
      </c>
      <c r="B25" s="11" t="s">
        <v>0</v>
      </c>
      <c r="C25" s="11" t="s">
        <v>1</v>
      </c>
      <c r="D25" s="11">
        <v>461</v>
      </c>
      <c r="E25" s="11">
        <v>25.6</v>
      </c>
      <c r="F25" s="11">
        <v>71.56</v>
      </c>
      <c r="H25" s="11">
        <v>180</v>
      </c>
      <c r="I25" s="11">
        <v>461</v>
      </c>
    </row>
    <row r="26" spans="1:10" x14ac:dyDescent="0.55000000000000004">
      <c r="A26" s="22">
        <v>42922.271643518521</v>
      </c>
      <c r="B26" s="11" t="s">
        <v>0</v>
      </c>
      <c r="C26" s="11" t="s">
        <v>1</v>
      </c>
      <c r="D26" s="11">
        <v>462</v>
      </c>
      <c r="E26" s="11">
        <v>25.58</v>
      </c>
      <c r="F26" s="11">
        <v>71.77</v>
      </c>
      <c r="H26" s="11">
        <v>210</v>
      </c>
      <c r="I26" s="11">
        <v>462</v>
      </c>
    </row>
    <row r="27" spans="1:10" x14ac:dyDescent="0.55000000000000004">
      <c r="A27" s="22">
        <v>42922.271990740737</v>
      </c>
      <c r="B27" s="11" t="s">
        <v>0</v>
      </c>
      <c r="C27" s="11" t="s">
        <v>1</v>
      </c>
      <c r="D27" s="11">
        <v>460</v>
      </c>
      <c r="E27" s="11">
        <v>25.55</v>
      </c>
      <c r="F27" s="11">
        <v>71.98</v>
      </c>
      <c r="H27" s="11">
        <v>240</v>
      </c>
      <c r="I27" s="11">
        <v>460</v>
      </c>
    </row>
    <row r="28" spans="1:10" x14ac:dyDescent="0.55000000000000004">
      <c r="A28" s="22">
        <v>42922.272337962961</v>
      </c>
      <c r="B28" s="11" t="s">
        <v>0</v>
      </c>
      <c r="C28" s="11" t="s">
        <v>1</v>
      </c>
      <c r="D28" s="11">
        <v>459</v>
      </c>
      <c r="E28" s="11">
        <v>25.5</v>
      </c>
      <c r="F28" s="11">
        <v>72.22</v>
      </c>
      <c r="H28" s="11">
        <v>270</v>
      </c>
      <c r="I28" s="11">
        <v>459</v>
      </c>
    </row>
    <row r="29" spans="1:10" x14ac:dyDescent="0.55000000000000004">
      <c r="A29" s="22">
        <v>42922.272685185184</v>
      </c>
      <c r="B29" s="11" t="s">
        <v>0</v>
      </c>
      <c r="C29" s="11" t="s">
        <v>1</v>
      </c>
      <c r="D29" s="11">
        <v>459</v>
      </c>
      <c r="E29" s="11">
        <v>25.48</v>
      </c>
      <c r="F29" s="11">
        <v>72.459999999999994</v>
      </c>
      <c r="H29" s="11">
        <v>300</v>
      </c>
      <c r="I29" s="11">
        <v>459</v>
      </c>
    </row>
    <row r="30" spans="1:10" x14ac:dyDescent="0.55000000000000004">
      <c r="A30" s="22">
        <v>42922.273032407407</v>
      </c>
      <c r="B30" s="11" t="s">
        <v>0</v>
      </c>
      <c r="C30" s="11" t="s">
        <v>1</v>
      </c>
      <c r="D30" s="11">
        <v>460</v>
      </c>
      <c r="E30" s="11">
        <v>25.44</v>
      </c>
      <c r="F30" s="11">
        <v>72.73</v>
      </c>
      <c r="H30" s="11">
        <v>330</v>
      </c>
      <c r="I30" s="11">
        <v>460</v>
      </c>
    </row>
    <row r="31" spans="1:10" ht="14.7" thickBot="1" x14ac:dyDescent="0.6">
      <c r="A31" s="23">
        <v>42922.273379629631</v>
      </c>
      <c r="B31" s="5" t="s">
        <v>0</v>
      </c>
      <c r="C31" s="5" t="s">
        <v>1</v>
      </c>
      <c r="D31" s="5">
        <v>457</v>
      </c>
      <c r="E31" s="5">
        <v>25.43</v>
      </c>
      <c r="F31" s="5">
        <v>72.930000000000007</v>
      </c>
      <c r="H31" s="5">
        <v>360</v>
      </c>
      <c r="I31" s="5">
        <v>457</v>
      </c>
    </row>
    <row r="32" spans="1:10" ht="15" thickTop="1" thickBot="1" x14ac:dyDescent="0.6">
      <c r="A32" s="1"/>
    </row>
    <row r="33" spans="1:10" ht="15" thickTop="1" thickBot="1" x14ac:dyDescent="0.6">
      <c r="A33" s="29" t="s">
        <v>32</v>
      </c>
      <c r="B33" s="33"/>
      <c r="C33" s="33"/>
      <c r="D33" s="33"/>
      <c r="E33" s="33"/>
      <c r="F33" s="34"/>
    </row>
    <row r="34" spans="1:10" ht="15" thickTop="1" thickBot="1" x14ac:dyDescent="0.6">
      <c r="A34" s="30" t="s">
        <v>2</v>
      </c>
      <c r="B34" s="30" t="s">
        <v>3</v>
      </c>
      <c r="C34" s="30" t="s">
        <v>4</v>
      </c>
      <c r="D34" s="30" t="s">
        <v>5</v>
      </c>
      <c r="E34" s="30" t="s">
        <v>6</v>
      </c>
      <c r="F34" s="30" t="s">
        <v>7</v>
      </c>
      <c r="H34" s="30" t="s">
        <v>8</v>
      </c>
      <c r="I34" s="30" t="s">
        <v>5</v>
      </c>
      <c r="J34" s="30" t="s">
        <v>9</v>
      </c>
    </row>
    <row r="35" spans="1:10" ht="15" thickTop="1" thickBot="1" x14ac:dyDescent="0.6">
      <c r="A35" s="21">
        <v>42922.276504629626</v>
      </c>
      <c r="B35" s="4" t="s">
        <v>0</v>
      </c>
      <c r="C35" s="4" t="s">
        <v>1</v>
      </c>
      <c r="D35" s="4">
        <v>464</v>
      </c>
      <c r="E35" s="4">
        <v>25.8</v>
      </c>
      <c r="F35" s="4">
        <v>70.58</v>
      </c>
      <c r="H35" s="4">
        <v>0</v>
      </c>
      <c r="I35" s="4">
        <v>464</v>
      </c>
      <c r="J35" s="39">
        <f>SLOPE(I35:I47,H35:H47)</f>
        <v>-1.0622710622710623E-2</v>
      </c>
    </row>
    <row r="36" spans="1:10" ht="14.7" thickTop="1" x14ac:dyDescent="0.55000000000000004">
      <c r="A36" s="22">
        <v>42922.27685185185</v>
      </c>
      <c r="B36" s="11" t="s">
        <v>0</v>
      </c>
      <c r="C36" s="11" t="s">
        <v>1</v>
      </c>
      <c r="D36" s="11">
        <v>463</v>
      </c>
      <c r="E36" s="11">
        <v>25.88</v>
      </c>
      <c r="F36" s="11">
        <v>70.34</v>
      </c>
      <c r="H36" s="11">
        <v>30</v>
      </c>
      <c r="I36" s="11">
        <v>463</v>
      </c>
    </row>
    <row r="37" spans="1:10" x14ac:dyDescent="0.55000000000000004">
      <c r="A37" s="22">
        <v>42922.277199074073</v>
      </c>
      <c r="B37" s="11" t="s">
        <v>0</v>
      </c>
      <c r="C37" s="11" t="s">
        <v>1</v>
      </c>
      <c r="D37" s="11">
        <v>465</v>
      </c>
      <c r="E37" s="11">
        <v>25.88</v>
      </c>
      <c r="F37" s="11">
        <v>70.28</v>
      </c>
      <c r="H37" s="11">
        <v>60</v>
      </c>
      <c r="I37" s="11">
        <v>465</v>
      </c>
    </row>
    <row r="38" spans="1:10" x14ac:dyDescent="0.55000000000000004">
      <c r="A38" s="22">
        <v>42922.277546296296</v>
      </c>
      <c r="B38" s="11" t="s">
        <v>0</v>
      </c>
      <c r="C38" s="11" t="s">
        <v>1</v>
      </c>
      <c r="D38" s="11">
        <v>465</v>
      </c>
      <c r="E38" s="11">
        <v>25.87</v>
      </c>
      <c r="F38" s="11">
        <v>70.28</v>
      </c>
      <c r="H38" s="11">
        <v>90</v>
      </c>
      <c r="I38" s="11">
        <v>465</v>
      </c>
    </row>
    <row r="39" spans="1:10" x14ac:dyDescent="0.55000000000000004">
      <c r="A39" s="22">
        <v>42922.27789351852</v>
      </c>
      <c r="B39" s="11" t="s">
        <v>0</v>
      </c>
      <c r="C39" s="11" t="s">
        <v>1</v>
      </c>
      <c r="D39" s="11">
        <v>462</v>
      </c>
      <c r="E39" s="11">
        <v>25.88</v>
      </c>
      <c r="F39" s="11">
        <v>70.37</v>
      </c>
      <c r="H39" s="11">
        <v>120</v>
      </c>
      <c r="I39" s="11">
        <v>462</v>
      </c>
    </row>
    <row r="40" spans="1:10" x14ac:dyDescent="0.55000000000000004">
      <c r="A40" s="22">
        <v>42922.278240740743</v>
      </c>
      <c r="B40" s="11" t="s">
        <v>0</v>
      </c>
      <c r="C40" s="11" t="s">
        <v>1</v>
      </c>
      <c r="D40" s="11">
        <v>462</v>
      </c>
      <c r="E40" s="11">
        <v>25.87</v>
      </c>
      <c r="F40" s="11">
        <v>70.52</v>
      </c>
      <c r="H40" s="11">
        <v>150</v>
      </c>
      <c r="I40" s="11">
        <v>462</v>
      </c>
    </row>
    <row r="41" spans="1:10" x14ac:dyDescent="0.55000000000000004">
      <c r="A41" s="22">
        <v>42922.278587962966</v>
      </c>
      <c r="B41" s="11" t="s">
        <v>0</v>
      </c>
      <c r="C41" s="11" t="s">
        <v>1</v>
      </c>
      <c r="D41" s="11">
        <v>466</v>
      </c>
      <c r="E41" s="11">
        <v>25.9</v>
      </c>
      <c r="F41" s="11">
        <v>70.7</v>
      </c>
      <c r="H41" s="11">
        <v>180</v>
      </c>
      <c r="I41" s="11">
        <v>466</v>
      </c>
    </row>
    <row r="42" spans="1:10" x14ac:dyDescent="0.55000000000000004">
      <c r="A42" s="22">
        <v>42922.278935185182</v>
      </c>
      <c r="B42" s="11" t="s">
        <v>0</v>
      </c>
      <c r="C42" s="11" t="s">
        <v>1</v>
      </c>
      <c r="D42" s="11">
        <v>466</v>
      </c>
      <c r="E42" s="11">
        <v>25.87</v>
      </c>
      <c r="F42" s="11">
        <v>70.88</v>
      </c>
      <c r="H42" s="11">
        <v>210</v>
      </c>
      <c r="I42" s="11">
        <v>466</v>
      </c>
    </row>
    <row r="43" spans="1:10" x14ac:dyDescent="0.55000000000000004">
      <c r="A43" s="22">
        <v>42922.279282407406</v>
      </c>
      <c r="B43" s="11" t="s">
        <v>0</v>
      </c>
      <c r="C43" s="11" t="s">
        <v>1</v>
      </c>
      <c r="D43" s="11">
        <v>463</v>
      </c>
      <c r="E43" s="11">
        <v>25.89</v>
      </c>
      <c r="F43" s="11">
        <v>71.12</v>
      </c>
      <c r="H43" s="11">
        <v>240</v>
      </c>
      <c r="I43" s="11">
        <v>463</v>
      </c>
    </row>
    <row r="44" spans="1:10" x14ac:dyDescent="0.55000000000000004">
      <c r="A44" s="22">
        <v>42922.279629629629</v>
      </c>
      <c r="B44" s="11" t="s">
        <v>0</v>
      </c>
      <c r="C44" s="11" t="s">
        <v>1</v>
      </c>
      <c r="D44" s="11">
        <v>461</v>
      </c>
      <c r="E44" s="11">
        <v>25.88</v>
      </c>
      <c r="F44" s="11">
        <v>71.36</v>
      </c>
      <c r="H44" s="11">
        <v>270</v>
      </c>
      <c r="I44" s="11">
        <v>461</v>
      </c>
    </row>
    <row r="45" spans="1:10" x14ac:dyDescent="0.55000000000000004">
      <c r="A45" s="22">
        <v>42922.279976851853</v>
      </c>
      <c r="B45" s="11" t="s">
        <v>0</v>
      </c>
      <c r="C45" s="11" t="s">
        <v>1</v>
      </c>
      <c r="D45" s="11">
        <v>462</v>
      </c>
      <c r="E45" s="11">
        <v>25.87</v>
      </c>
      <c r="F45" s="11">
        <v>71.56</v>
      </c>
      <c r="H45" s="11">
        <v>300</v>
      </c>
      <c r="I45" s="11">
        <v>462</v>
      </c>
    </row>
    <row r="46" spans="1:10" x14ac:dyDescent="0.55000000000000004">
      <c r="A46" s="22">
        <v>42922.280324074076</v>
      </c>
      <c r="B46" s="11" t="s">
        <v>0</v>
      </c>
      <c r="C46" s="11" t="s">
        <v>1</v>
      </c>
      <c r="D46" s="11">
        <v>461</v>
      </c>
      <c r="E46" s="11">
        <v>25.88</v>
      </c>
      <c r="F46" s="11">
        <v>71.8</v>
      </c>
      <c r="H46" s="11">
        <v>330</v>
      </c>
      <c r="I46" s="11">
        <v>461</v>
      </c>
    </row>
    <row r="47" spans="1:10" ht="14.7" thickBot="1" x14ac:dyDescent="0.6">
      <c r="A47" s="23">
        <v>42922.280671296299</v>
      </c>
      <c r="B47" s="5" t="s">
        <v>0</v>
      </c>
      <c r="C47" s="5" t="s">
        <v>1</v>
      </c>
      <c r="D47" s="5">
        <v>459</v>
      </c>
      <c r="E47" s="5">
        <v>25.89</v>
      </c>
      <c r="F47" s="5">
        <v>72.069999999999993</v>
      </c>
      <c r="H47" s="5">
        <v>360</v>
      </c>
      <c r="I47" s="5">
        <v>459</v>
      </c>
    </row>
    <row r="48" spans="1:10" ht="15" thickTop="1" thickBot="1" x14ac:dyDescent="0.6"/>
    <row r="49" spans="1:18" ht="15" thickTop="1" thickBot="1" x14ac:dyDescent="0.6">
      <c r="B49" s="26" t="s">
        <v>113</v>
      </c>
      <c r="C49" s="27"/>
      <c r="D49" s="28"/>
      <c r="H49" s="32" t="s">
        <v>10</v>
      </c>
      <c r="I49" s="31"/>
      <c r="J49" s="20">
        <f>AVERAGE(J35,J19,J4)</f>
        <v>-1.4074814074814077E-2</v>
      </c>
    </row>
    <row r="50" spans="1:18" ht="15" thickTop="1" thickBot="1" x14ac:dyDescent="0.6">
      <c r="B50" s="24" t="s">
        <v>112</v>
      </c>
      <c r="C50" s="24" t="s">
        <v>110</v>
      </c>
      <c r="D50" s="24" t="s">
        <v>111</v>
      </c>
      <c r="H50" s="32" t="s">
        <v>19</v>
      </c>
      <c r="I50" s="31"/>
      <c r="J50" s="10">
        <f>AVERAGE(E35:E47,E19:E31,E4:E15)</f>
        <v>25.420789473684209</v>
      </c>
      <c r="K50" s="10">
        <f>J50+273</f>
        <v>298.42078947368418</v>
      </c>
    </row>
    <row r="51" spans="1:18" ht="14.7" thickTop="1" x14ac:dyDescent="0.55000000000000004">
      <c r="B51" s="11">
        <v>1</v>
      </c>
      <c r="C51" s="15">
        <v>0.26319444444444445</v>
      </c>
      <c r="D51" s="15">
        <v>0.26666666666666666</v>
      </c>
    </row>
    <row r="52" spans="1:18" x14ac:dyDescent="0.55000000000000004">
      <c r="B52" s="11">
        <v>2</v>
      </c>
      <c r="C52" s="16">
        <v>0.26944444444444443</v>
      </c>
      <c r="D52" s="16">
        <v>0.27291666666666664</v>
      </c>
    </row>
    <row r="53" spans="1:18" ht="14.7" thickBot="1" x14ac:dyDescent="0.6">
      <c r="B53" s="5">
        <v>3</v>
      </c>
      <c r="C53" s="17">
        <v>0.27638888888888885</v>
      </c>
      <c r="D53" s="17">
        <v>0.27986111111111112</v>
      </c>
    </row>
    <row r="54" spans="1:18" ht="15" thickTop="1" thickBot="1" x14ac:dyDescent="0.6"/>
    <row r="55" spans="1:18" ht="15" thickTop="1" thickBot="1" x14ac:dyDescent="0.6">
      <c r="A55" s="29" t="s">
        <v>33</v>
      </c>
      <c r="B55" s="33"/>
      <c r="C55" s="33"/>
      <c r="D55" s="33"/>
      <c r="E55" s="33"/>
      <c r="F55" s="34"/>
    </row>
    <row r="56" spans="1:18" ht="15" thickTop="1" thickBot="1" x14ac:dyDescent="0.6">
      <c r="A56" s="30" t="s">
        <v>2</v>
      </c>
      <c r="B56" s="30" t="s">
        <v>3</v>
      </c>
      <c r="C56" s="30" t="s">
        <v>4</v>
      </c>
      <c r="D56" s="30" t="s">
        <v>5</v>
      </c>
      <c r="E56" s="30" t="s">
        <v>6</v>
      </c>
      <c r="F56" s="30" t="s">
        <v>7</v>
      </c>
    </row>
    <row r="57" spans="1:18" ht="14.7" thickTop="1" x14ac:dyDescent="0.55000000000000004">
      <c r="A57" s="21">
        <v>42922.25949074074</v>
      </c>
      <c r="B57" s="4" t="s">
        <v>0</v>
      </c>
      <c r="C57" s="4" t="s">
        <v>1</v>
      </c>
      <c r="D57" s="4">
        <v>478</v>
      </c>
      <c r="E57" s="4">
        <v>23.76</v>
      </c>
      <c r="F57" s="4">
        <v>76.75</v>
      </c>
      <c r="Q57" s="2"/>
      <c r="R57" s="2"/>
    </row>
    <row r="58" spans="1:18" x14ac:dyDescent="0.55000000000000004">
      <c r="A58" s="22">
        <v>42922.259837962964</v>
      </c>
      <c r="B58" s="11" t="s">
        <v>0</v>
      </c>
      <c r="C58" s="11" t="s">
        <v>1</v>
      </c>
      <c r="D58" s="11">
        <v>477</v>
      </c>
      <c r="E58" s="11">
        <v>23.85</v>
      </c>
      <c r="F58" s="11">
        <v>76.349999999999994</v>
      </c>
      <c r="Q58" s="2"/>
      <c r="R58" s="2"/>
    </row>
    <row r="59" spans="1:18" x14ac:dyDescent="0.55000000000000004">
      <c r="A59" s="22">
        <v>42922.260185185187</v>
      </c>
      <c r="B59" s="11" t="s">
        <v>0</v>
      </c>
      <c r="C59" s="11" t="s">
        <v>1</v>
      </c>
      <c r="D59" s="11">
        <v>477</v>
      </c>
      <c r="E59" s="11">
        <v>23.95</v>
      </c>
      <c r="F59" s="11">
        <v>75.94</v>
      </c>
      <c r="Q59" s="2"/>
      <c r="R59" s="2"/>
    </row>
    <row r="60" spans="1:18" x14ac:dyDescent="0.55000000000000004">
      <c r="A60" s="22">
        <v>42922.26053240741</v>
      </c>
      <c r="B60" s="11" t="s">
        <v>0</v>
      </c>
      <c r="C60" s="11" t="s">
        <v>1</v>
      </c>
      <c r="D60" s="11">
        <v>473</v>
      </c>
      <c r="E60" s="11">
        <v>24.02</v>
      </c>
      <c r="F60" s="11">
        <v>75.569999999999993</v>
      </c>
    </row>
    <row r="61" spans="1:18" x14ac:dyDescent="0.55000000000000004">
      <c r="A61" s="22">
        <v>42922.260879629626</v>
      </c>
      <c r="B61" s="11" t="s">
        <v>0</v>
      </c>
      <c r="C61" s="11" t="s">
        <v>1</v>
      </c>
      <c r="D61" s="11">
        <v>475</v>
      </c>
      <c r="E61" s="11">
        <v>24.09</v>
      </c>
      <c r="F61" s="11">
        <v>75.19</v>
      </c>
    </row>
    <row r="62" spans="1:18" x14ac:dyDescent="0.55000000000000004">
      <c r="A62" s="22">
        <v>42922.26122685185</v>
      </c>
      <c r="B62" s="11" t="s">
        <v>0</v>
      </c>
      <c r="C62" s="11" t="s">
        <v>1</v>
      </c>
      <c r="D62" s="11">
        <v>473</v>
      </c>
      <c r="E62" s="11">
        <v>24.16</v>
      </c>
      <c r="F62" s="11">
        <v>74.87</v>
      </c>
    </row>
    <row r="63" spans="1:18" x14ac:dyDescent="0.55000000000000004">
      <c r="A63" s="22">
        <v>42922.261574074073</v>
      </c>
      <c r="B63" s="11" t="s">
        <v>0</v>
      </c>
      <c r="C63" s="11" t="s">
        <v>1</v>
      </c>
      <c r="D63" s="11">
        <v>472</v>
      </c>
      <c r="E63" s="11">
        <v>24.25</v>
      </c>
      <c r="F63" s="11">
        <v>74.53</v>
      </c>
    </row>
    <row r="64" spans="1:18" x14ac:dyDescent="0.55000000000000004">
      <c r="A64" s="22">
        <v>42922.261921296296</v>
      </c>
      <c r="B64" s="11" t="s">
        <v>0</v>
      </c>
      <c r="C64" s="11" t="s">
        <v>1</v>
      </c>
      <c r="D64" s="11">
        <v>471</v>
      </c>
      <c r="E64" s="11">
        <v>24.36</v>
      </c>
      <c r="F64" s="11">
        <v>74.27</v>
      </c>
    </row>
    <row r="65" spans="1:6" x14ac:dyDescent="0.55000000000000004">
      <c r="A65" s="22">
        <v>42922.26226851852</v>
      </c>
      <c r="B65" s="11" t="s">
        <v>0</v>
      </c>
      <c r="C65" s="11" t="s">
        <v>1</v>
      </c>
      <c r="D65" s="11">
        <v>466</v>
      </c>
      <c r="E65" s="11">
        <v>24.42</v>
      </c>
      <c r="F65" s="11">
        <v>74.010000000000005</v>
      </c>
    </row>
    <row r="66" spans="1:6" x14ac:dyDescent="0.55000000000000004">
      <c r="A66" s="22">
        <v>42922.262615740743</v>
      </c>
      <c r="B66" s="11" t="s">
        <v>0</v>
      </c>
      <c r="C66" s="11" t="s">
        <v>1</v>
      </c>
      <c r="D66" s="11">
        <v>470</v>
      </c>
      <c r="E66" s="11">
        <v>24.43</v>
      </c>
      <c r="F66" s="11">
        <v>73.8</v>
      </c>
    </row>
    <row r="67" spans="1:6" x14ac:dyDescent="0.55000000000000004">
      <c r="A67" s="22">
        <v>42922.262962962966</v>
      </c>
      <c r="B67" s="11" t="s">
        <v>0</v>
      </c>
      <c r="C67" s="11" t="s">
        <v>1</v>
      </c>
      <c r="D67" s="11">
        <v>470</v>
      </c>
      <c r="E67" s="11">
        <v>24.46</v>
      </c>
      <c r="F67" s="11">
        <v>73.650000000000006</v>
      </c>
    </row>
    <row r="68" spans="1:6" x14ac:dyDescent="0.55000000000000004">
      <c r="A68" s="22">
        <v>42922.263310185182</v>
      </c>
      <c r="B68" s="11" t="s">
        <v>0</v>
      </c>
      <c r="C68" s="11" t="s">
        <v>1</v>
      </c>
      <c r="D68" s="11">
        <v>468</v>
      </c>
      <c r="E68" s="11">
        <v>24.49</v>
      </c>
      <c r="F68" s="11">
        <v>73.53</v>
      </c>
    </row>
    <row r="69" spans="1:6" x14ac:dyDescent="0.55000000000000004">
      <c r="A69" s="22">
        <v>42922.263657407406</v>
      </c>
      <c r="B69" s="11" t="s">
        <v>0</v>
      </c>
      <c r="C69" s="11" t="s">
        <v>1</v>
      </c>
      <c r="D69" s="11">
        <v>469</v>
      </c>
      <c r="E69" s="11">
        <v>24.5</v>
      </c>
      <c r="F69" s="11">
        <v>73.44</v>
      </c>
    </row>
    <row r="70" spans="1:6" x14ac:dyDescent="0.55000000000000004">
      <c r="A70" s="22">
        <v>42922.264004629629</v>
      </c>
      <c r="B70" s="11" t="s">
        <v>0</v>
      </c>
      <c r="C70" s="11" t="s">
        <v>1</v>
      </c>
      <c r="D70" s="11">
        <v>468</v>
      </c>
      <c r="E70" s="11">
        <v>24.55</v>
      </c>
      <c r="F70" s="11">
        <v>73.349999999999994</v>
      </c>
    </row>
    <row r="71" spans="1:6" x14ac:dyDescent="0.55000000000000004">
      <c r="A71" s="22">
        <v>42922.264351851853</v>
      </c>
      <c r="B71" s="11" t="s">
        <v>0</v>
      </c>
      <c r="C71" s="11" t="s">
        <v>1</v>
      </c>
      <c r="D71" s="11">
        <v>465</v>
      </c>
      <c r="E71" s="11">
        <v>24.6</v>
      </c>
      <c r="F71" s="11">
        <v>73.290000000000006</v>
      </c>
    </row>
    <row r="72" spans="1:6" x14ac:dyDescent="0.55000000000000004">
      <c r="A72" s="22">
        <v>42922.264699074076</v>
      </c>
      <c r="B72" s="11" t="s">
        <v>0</v>
      </c>
      <c r="C72" s="11" t="s">
        <v>1</v>
      </c>
      <c r="D72" s="11">
        <v>469</v>
      </c>
      <c r="E72" s="11">
        <v>24.65</v>
      </c>
      <c r="F72" s="11">
        <v>73.290000000000006</v>
      </c>
    </row>
    <row r="73" spans="1:6" x14ac:dyDescent="0.55000000000000004">
      <c r="A73" s="22">
        <v>42922.265046296299</v>
      </c>
      <c r="B73" s="11" t="s">
        <v>0</v>
      </c>
      <c r="C73" s="11" t="s">
        <v>1</v>
      </c>
      <c r="D73" s="11">
        <v>468</v>
      </c>
      <c r="E73" s="11">
        <v>24.72</v>
      </c>
      <c r="F73" s="11">
        <v>73.319999999999993</v>
      </c>
    </row>
    <row r="74" spans="1:6" x14ac:dyDescent="0.55000000000000004">
      <c r="A74" s="22">
        <v>42922.265393518515</v>
      </c>
      <c r="B74" s="11" t="s">
        <v>0</v>
      </c>
      <c r="C74" s="11" t="s">
        <v>1</v>
      </c>
      <c r="D74" s="11">
        <v>466</v>
      </c>
      <c r="E74" s="11">
        <v>24.79</v>
      </c>
      <c r="F74" s="11">
        <v>73.349999999999994</v>
      </c>
    </row>
    <row r="75" spans="1:6" x14ac:dyDescent="0.55000000000000004">
      <c r="A75" s="22">
        <v>42922.265740740739</v>
      </c>
      <c r="B75" s="11" t="s">
        <v>0</v>
      </c>
      <c r="C75" s="11" t="s">
        <v>1</v>
      </c>
      <c r="D75" s="11">
        <v>467</v>
      </c>
      <c r="E75" s="11">
        <v>24.86</v>
      </c>
      <c r="F75" s="11">
        <v>73.41</v>
      </c>
    </row>
    <row r="76" spans="1:6" x14ac:dyDescent="0.55000000000000004">
      <c r="A76" s="22">
        <v>42922.266087962962</v>
      </c>
      <c r="B76" s="11" t="s">
        <v>0</v>
      </c>
      <c r="C76" s="11" t="s">
        <v>1</v>
      </c>
      <c r="D76" s="11">
        <v>466</v>
      </c>
      <c r="E76" s="11">
        <v>24.92</v>
      </c>
      <c r="F76" s="11">
        <v>73.47</v>
      </c>
    </row>
    <row r="77" spans="1:6" x14ac:dyDescent="0.55000000000000004">
      <c r="A77" s="22">
        <v>42922.266435185185</v>
      </c>
      <c r="B77" s="11" t="s">
        <v>0</v>
      </c>
      <c r="C77" s="11" t="s">
        <v>1</v>
      </c>
      <c r="D77" s="11">
        <v>461</v>
      </c>
      <c r="E77" s="11">
        <v>25</v>
      </c>
      <c r="F77" s="11">
        <v>73.53</v>
      </c>
    </row>
    <row r="78" spans="1:6" x14ac:dyDescent="0.55000000000000004">
      <c r="A78" s="22">
        <v>42922.266782407409</v>
      </c>
      <c r="B78" s="11" t="s">
        <v>0</v>
      </c>
      <c r="C78" s="11" t="s">
        <v>1</v>
      </c>
      <c r="D78" s="11">
        <v>467</v>
      </c>
      <c r="E78" s="11">
        <v>25.09</v>
      </c>
      <c r="F78" s="11">
        <v>73.59</v>
      </c>
    </row>
    <row r="79" spans="1:6" x14ac:dyDescent="0.55000000000000004">
      <c r="A79" s="22">
        <v>42922.267129629632</v>
      </c>
      <c r="B79" s="11" t="s">
        <v>0</v>
      </c>
      <c r="C79" s="11" t="s">
        <v>1</v>
      </c>
      <c r="D79" s="11">
        <v>462</v>
      </c>
      <c r="E79" s="11">
        <v>25.17</v>
      </c>
      <c r="F79" s="11">
        <v>73.5</v>
      </c>
    </row>
    <row r="80" spans="1:6" x14ac:dyDescent="0.55000000000000004">
      <c r="A80" s="22">
        <v>42922.267476851855</v>
      </c>
      <c r="B80" s="11" t="s">
        <v>0</v>
      </c>
      <c r="C80" s="11" t="s">
        <v>1</v>
      </c>
      <c r="D80" s="11">
        <v>471</v>
      </c>
      <c r="E80" s="11">
        <v>25.24</v>
      </c>
      <c r="F80" s="11">
        <v>73.17</v>
      </c>
    </row>
    <row r="81" spans="1:6" x14ac:dyDescent="0.55000000000000004">
      <c r="A81" s="22">
        <v>42922.267824074072</v>
      </c>
      <c r="B81" s="11" t="s">
        <v>0</v>
      </c>
      <c r="C81" s="11" t="s">
        <v>1</v>
      </c>
      <c r="D81" s="11">
        <v>464</v>
      </c>
      <c r="E81" s="11">
        <v>25.31</v>
      </c>
      <c r="F81" s="11">
        <v>72.78</v>
      </c>
    </row>
    <row r="82" spans="1:6" x14ac:dyDescent="0.55000000000000004">
      <c r="A82" s="22">
        <v>42922.268171296295</v>
      </c>
      <c r="B82" s="11" t="s">
        <v>0</v>
      </c>
      <c r="C82" s="11" t="s">
        <v>1</v>
      </c>
      <c r="D82" s="11">
        <v>468</v>
      </c>
      <c r="E82" s="11">
        <v>25.36</v>
      </c>
      <c r="F82" s="11">
        <v>72.52</v>
      </c>
    </row>
    <row r="83" spans="1:6" x14ac:dyDescent="0.55000000000000004">
      <c r="A83" s="22">
        <v>42922.268518518518</v>
      </c>
      <c r="B83" s="11" t="s">
        <v>0</v>
      </c>
      <c r="C83" s="11" t="s">
        <v>1</v>
      </c>
      <c r="D83" s="11">
        <v>467</v>
      </c>
      <c r="E83" s="11">
        <v>25.44</v>
      </c>
      <c r="F83" s="11">
        <v>72.28</v>
      </c>
    </row>
    <row r="84" spans="1:6" x14ac:dyDescent="0.55000000000000004">
      <c r="A84" s="22">
        <v>42922.268865740742</v>
      </c>
      <c r="B84" s="11" t="s">
        <v>0</v>
      </c>
      <c r="C84" s="11" t="s">
        <v>1</v>
      </c>
      <c r="D84" s="11">
        <v>466</v>
      </c>
      <c r="E84" s="11">
        <v>25.47</v>
      </c>
      <c r="F84" s="11">
        <v>71.95</v>
      </c>
    </row>
    <row r="85" spans="1:6" x14ac:dyDescent="0.55000000000000004">
      <c r="A85" s="22">
        <v>42922.269212962965</v>
      </c>
      <c r="B85" s="11" t="s">
        <v>0</v>
      </c>
      <c r="C85" s="11" t="s">
        <v>1</v>
      </c>
      <c r="D85" s="11">
        <v>466</v>
      </c>
      <c r="E85" s="11">
        <v>25.55</v>
      </c>
      <c r="F85" s="11">
        <v>71.59</v>
      </c>
    </row>
    <row r="86" spans="1:6" x14ac:dyDescent="0.55000000000000004">
      <c r="A86" s="22">
        <v>42922.269560185188</v>
      </c>
      <c r="B86" s="11" t="s">
        <v>0</v>
      </c>
      <c r="C86" s="11" t="s">
        <v>1</v>
      </c>
      <c r="D86" s="11">
        <v>461</v>
      </c>
      <c r="E86" s="11">
        <v>25.59</v>
      </c>
      <c r="F86" s="11">
        <v>71.36</v>
      </c>
    </row>
    <row r="87" spans="1:6" x14ac:dyDescent="0.55000000000000004">
      <c r="A87" s="22">
        <v>42922.269907407404</v>
      </c>
      <c r="B87" s="11" t="s">
        <v>0</v>
      </c>
      <c r="C87" s="11" t="s">
        <v>1</v>
      </c>
      <c r="D87" s="11">
        <v>461</v>
      </c>
      <c r="E87" s="11">
        <v>25.66</v>
      </c>
      <c r="F87" s="11">
        <v>71.150000000000006</v>
      </c>
    </row>
    <row r="88" spans="1:6" x14ac:dyDescent="0.55000000000000004">
      <c r="A88" s="22">
        <v>42922.270254629628</v>
      </c>
      <c r="B88" s="11" t="s">
        <v>0</v>
      </c>
      <c r="C88" s="11" t="s">
        <v>1</v>
      </c>
      <c r="D88" s="11">
        <v>464</v>
      </c>
      <c r="E88" s="11">
        <v>25.64</v>
      </c>
      <c r="F88" s="11">
        <v>71.150000000000006</v>
      </c>
    </row>
    <row r="89" spans="1:6" x14ac:dyDescent="0.55000000000000004">
      <c r="A89" s="22">
        <v>42922.270601851851</v>
      </c>
      <c r="B89" s="11" t="s">
        <v>0</v>
      </c>
      <c r="C89" s="11" t="s">
        <v>1</v>
      </c>
      <c r="D89" s="11">
        <v>462</v>
      </c>
      <c r="E89" s="11">
        <v>25.64</v>
      </c>
      <c r="F89" s="11">
        <v>71.209999999999994</v>
      </c>
    </row>
    <row r="90" spans="1:6" x14ac:dyDescent="0.55000000000000004">
      <c r="A90" s="22">
        <v>42922.270949074074</v>
      </c>
      <c r="B90" s="11" t="s">
        <v>0</v>
      </c>
      <c r="C90" s="11" t="s">
        <v>1</v>
      </c>
      <c r="D90" s="11">
        <v>462</v>
      </c>
      <c r="E90" s="11">
        <v>25.63</v>
      </c>
      <c r="F90" s="11">
        <v>71.36</v>
      </c>
    </row>
    <row r="91" spans="1:6" x14ac:dyDescent="0.55000000000000004">
      <c r="A91" s="22">
        <v>42922.271296296298</v>
      </c>
      <c r="B91" s="11" t="s">
        <v>0</v>
      </c>
      <c r="C91" s="11" t="s">
        <v>1</v>
      </c>
      <c r="D91" s="11">
        <v>461</v>
      </c>
      <c r="E91" s="11">
        <v>25.6</v>
      </c>
      <c r="F91" s="11">
        <v>71.56</v>
      </c>
    </row>
    <row r="92" spans="1:6" x14ac:dyDescent="0.55000000000000004">
      <c r="A92" s="22">
        <v>42922.271643518521</v>
      </c>
      <c r="B92" s="11" t="s">
        <v>0</v>
      </c>
      <c r="C92" s="11" t="s">
        <v>1</v>
      </c>
      <c r="D92" s="11">
        <v>462</v>
      </c>
      <c r="E92" s="11">
        <v>25.58</v>
      </c>
      <c r="F92" s="11">
        <v>71.77</v>
      </c>
    </row>
    <row r="93" spans="1:6" x14ac:dyDescent="0.55000000000000004">
      <c r="A93" s="22">
        <v>42922.271990740737</v>
      </c>
      <c r="B93" s="11" t="s">
        <v>0</v>
      </c>
      <c r="C93" s="11" t="s">
        <v>1</v>
      </c>
      <c r="D93" s="11">
        <v>460</v>
      </c>
      <c r="E93" s="11">
        <v>25.55</v>
      </c>
      <c r="F93" s="11">
        <v>71.98</v>
      </c>
    </row>
    <row r="94" spans="1:6" x14ac:dyDescent="0.55000000000000004">
      <c r="A94" s="22">
        <v>42922.272337962961</v>
      </c>
      <c r="B94" s="11" t="s">
        <v>0</v>
      </c>
      <c r="C94" s="11" t="s">
        <v>1</v>
      </c>
      <c r="D94" s="11">
        <v>459</v>
      </c>
      <c r="E94" s="11">
        <v>25.5</v>
      </c>
      <c r="F94" s="11">
        <v>72.22</v>
      </c>
    </row>
    <row r="95" spans="1:6" x14ac:dyDescent="0.55000000000000004">
      <c r="A95" s="22">
        <v>42922.272685185184</v>
      </c>
      <c r="B95" s="11" t="s">
        <v>0</v>
      </c>
      <c r="C95" s="11" t="s">
        <v>1</v>
      </c>
      <c r="D95" s="11">
        <v>459</v>
      </c>
      <c r="E95" s="11">
        <v>25.48</v>
      </c>
      <c r="F95" s="11">
        <v>72.459999999999994</v>
      </c>
    </row>
    <row r="96" spans="1:6" x14ac:dyDescent="0.55000000000000004">
      <c r="A96" s="22">
        <v>42922.273032407407</v>
      </c>
      <c r="B96" s="11" t="s">
        <v>0</v>
      </c>
      <c r="C96" s="11" t="s">
        <v>1</v>
      </c>
      <c r="D96" s="11">
        <v>460</v>
      </c>
      <c r="E96" s="11">
        <v>25.44</v>
      </c>
      <c r="F96" s="11">
        <v>72.73</v>
      </c>
    </row>
    <row r="97" spans="1:6" x14ac:dyDescent="0.55000000000000004">
      <c r="A97" s="22">
        <v>42922.273379629631</v>
      </c>
      <c r="B97" s="11" t="s">
        <v>0</v>
      </c>
      <c r="C97" s="11" t="s">
        <v>1</v>
      </c>
      <c r="D97" s="11">
        <v>457</v>
      </c>
      <c r="E97" s="11">
        <v>25.43</v>
      </c>
      <c r="F97" s="11">
        <v>72.930000000000007</v>
      </c>
    </row>
    <row r="98" spans="1:6" x14ac:dyDescent="0.55000000000000004">
      <c r="A98" s="22">
        <v>42922.273726851854</v>
      </c>
      <c r="B98" s="11" t="s">
        <v>0</v>
      </c>
      <c r="C98" s="11" t="s">
        <v>1</v>
      </c>
      <c r="D98" s="11">
        <v>455</v>
      </c>
      <c r="E98" s="11">
        <v>25.4</v>
      </c>
      <c r="F98" s="11">
        <v>73.2</v>
      </c>
    </row>
    <row r="99" spans="1:6" x14ac:dyDescent="0.55000000000000004">
      <c r="A99" s="22">
        <v>42922.274074074077</v>
      </c>
      <c r="B99" s="11" t="s">
        <v>0</v>
      </c>
      <c r="C99" s="11" t="s">
        <v>1</v>
      </c>
      <c r="D99" s="11">
        <v>459</v>
      </c>
      <c r="E99" s="11">
        <v>25.41</v>
      </c>
      <c r="F99" s="11">
        <v>73.23</v>
      </c>
    </row>
    <row r="100" spans="1:6" x14ac:dyDescent="0.55000000000000004">
      <c r="A100" s="22">
        <v>42922.274421296293</v>
      </c>
      <c r="B100" s="11" t="s">
        <v>0</v>
      </c>
      <c r="C100" s="11" t="s">
        <v>1</v>
      </c>
      <c r="D100" s="11">
        <v>457</v>
      </c>
      <c r="E100" s="11">
        <v>25.44</v>
      </c>
      <c r="F100" s="11">
        <v>72.959999999999994</v>
      </c>
    </row>
    <row r="101" spans="1:6" x14ac:dyDescent="0.55000000000000004">
      <c r="A101" s="22">
        <v>42922.274768518517</v>
      </c>
      <c r="B101" s="11" t="s">
        <v>0</v>
      </c>
      <c r="C101" s="11" t="s">
        <v>1</v>
      </c>
      <c r="D101" s="11">
        <v>456</v>
      </c>
      <c r="E101" s="11">
        <v>25.48</v>
      </c>
      <c r="F101" s="11">
        <v>72.58</v>
      </c>
    </row>
    <row r="102" spans="1:6" x14ac:dyDescent="0.55000000000000004">
      <c r="A102" s="22">
        <v>42922.27511574074</v>
      </c>
      <c r="B102" s="11" t="s">
        <v>0</v>
      </c>
      <c r="C102" s="11" t="s">
        <v>1</v>
      </c>
      <c r="D102" s="11">
        <v>459</v>
      </c>
      <c r="E102" s="11">
        <v>25.56</v>
      </c>
      <c r="F102" s="11">
        <v>72.099999999999994</v>
      </c>
    </row>
    <row r="103" spans="1:6" x14ac:dyDescent="0.55000000000000004">
      <c r="A103" s="22">
        <v>42922.275462962964</v>
      </c>
      <c r="B103" s="11" t="s">
        <v>0</v>
      </c>
      <c r="C103" s="11" t="s">
        <v>1</v>
      </c>
      <c r="D103" s="11">
        <v>458</v>
      </c>
      <c r="E103" s="11">
        <v>25.6</v>
      </c>
      <c r="F103" s="11">
        <v>71.680000000000007</v>
      </c>
    </row>
    <row r="104" spans="1:6" x14ac:dyDescent="0.55000000000000004">
      <c r="A104" s="22">
        <v>42922.275810185187</v>
      </c>
      <c r="B104" s="11" t="s">
        <v>0</v>
      </c>
      <c r="C104" s="11" t="s">
        <v>1</v>
      </c>
      <c r="D104" s="11">
        <v>454</v>
      </c>
      <c r="E104" s="11">
        <v>25.66</v>
      </c>
      <c r="F104" s="11">
        <v>71.42</v>
      </c>
    </row>
    <row r="105" spans="1:6" x14ac:dyDescent="0.55000000000000004">
      <c r="A105" s="22">
        <v>42922.27615740741</v>
      </c>
      <c r="B105" s="11" t="s">
        <v>0</v>
      </c>
      <c r="C105" s="11" t="s">
        <v>1</v>
      </c>
      <c r="D105" s="11">
        <v>462</v>
      </c>
      <c r="E105" s="11">
        <v>25.73</v>
      </c>
      <c r="F105" s="11">
        <v>71</v>
      </c>
    </row>
    <row r="106" spans="1:6" x14ac:dyDescent="0.55000000000000004">
      <c r="A106" s="22">
        <v>42922.276504629626</v>
      </c>
      <c r="B106" s="11" t="s">
        <v>0</v>
      </c>
      <c r="C106" s="11" t="s">
        <v>1</v>
      </c>
      <c r="D106" s="11">
        <v>464</v>
      </c>
      <c r="E106" s="11">
        <v>25.8</v>
      </c>
      <c r="F106" s="11">
        <v>70.58</v>
      </c>
    </row>
    <row r="107" spans="1:6" x14ac:dyDescent="0.55000000000000004">
      <c r="A107" s="22">
        <v>42922.27685185185</v>
      </c>
      <c r="B107" s="11" t="s">
        <v>0</v>
      </c>
      <c r="C107" s="11" t="s">
        <v>1</v>
      </c>
      <c r="D107" s="11">
        <v>463</v>
      </c>
      <c r="E107" s="11">
        <v>25.88</v>
      </c>
      <c r="F107" s="11">
        <v>70.34</v>
      </c>
    </row>
    <row r="108" spans="1:6" x14ac:dyDescent="0.55000000000000004">
      <c r="A108" s="22">
        <v>42922.277199074073</v>
      </c>
      <c r="B108" s="11" t="s">
        <v>0</v>
      </c>
      <c r="C108" s="11" t="s">
        <v>1</v>
      </c>
      <c r="D108" s="11">
        <v>465</v>
      </c>
      <c r="E108" s="11">
        <v>25.88</v>
      </c>
      <c r="F108" s="11">
        <v>70.28</v>
      </c>
    </row>
    <row r="109" spans="1:6" x14ac:dyDescent="0.55000000000000004">
      <c r="A109" s="22">
        <v>42922.277546296296</v>
      </c>
      <c r="B109" s="11" t="s">
        <v>0</v>
      </c>
      <c r="C109" s="11" t="s">
        <v>1</v>
      </c>
      <c r="D109" s="11">
        <v>465</v>
      </c>
      <c r="E109" s="11">
        <v>25.87</v>
      </c>
      <c r="F109" s="11">
        <v>70.28</v>
      </c>
    </row>
    <row r="110" spans="1:6" x14ac:dyDescent="0.55000000000000004">
      <c r="A110" s="22">
        <v>42922.27789351852</v>
      </c>
      <c r="B110" s="11" t="s">
        <v>0</v>
      </c>
      <c r="C110" s="11" t="s">
        <v>1</v>
      </c>
      <c r="D110" s="11">
        <v>462</v>
      </c>
      <c r="E110" s="11">
        <v>25.88</v>
      </c>
      <c r="F110" s="11">
        <v>70.37</v>
      </c>
    </row>
    <row r="111" spans="1:6" x14ac:dyDescent="0.55000000000000004">
      <c r="A111" s="22">
        <v>42922.278240740743</v>
      </c>
      <c r="B111" s="11" t="s">
        <v>0</v>
      </c>
      <c r="C111" s="11" t="s">
        <v>1</v>
      </c>
      <c r="D111" s="11">
        <v>462</v>
      </c>
      <c r="E111" s="11">
        <v>25.87</v>
      </c>
      <c r="F111" s="11">
        <v>70.52</v>
      </c>
    </row>
    <row r="112" spans="1:6" x14ac:dyDescent="0.55000000000000004">
      <c r="A112" s="22">
        <v>42922.278587962966</v>
      </c>
      <c r="B112" s="11" t="s">
        <v>0</v>
      </c>
      <c r="C112" s="11" t="s">
        <v>1</v>
      </c>
      <c r="D112" s="11">
        <v>466</v>
      </c>
      <c r="E112" s="11">
        <v>25.9</v>
      </c>
      <c r="F112" s="11">
        <v>70.7</v>
      </c>
    </row>
    <row r="113" spans="1:6" x14ac:dyDescent="0.55000000000000004">
      <c r="A113" s="22">
        <v>42922.278935185182</v>
      </c>
      <c r="B113" s="11" t="s">
        <v>0</v>
      </c>
      <c r="C113" s="11" t="s">
        <v>1</v>
      </c>
      <c r="D113" s="11">
        <v>466</v>
      </c>
      <c r="E113" s="11">
        <v>25.87</v>
      </c>
      <c r="F113" s="11">
        <v>70.88</v>
      </c>
    </row>
    <row r="114" spans="1:6" x14ac:dyDescent="0.55000000000000004">
      <c r="A114" s="22">
        <v>42922.279282407406</v>
      </c>
      <c r="B114" s="11" t="s">
        <v>0</v>
      </c>
      <c r="C114" s="11" t="s">
        <v>1</v>
      </c>
      <c r="D114" s="11">
        <v>463</v>
      </c>
      <c r="E114" s="11">
        <v>25.89</v>
      </c>
      <c r="F114" s="11">
        <v>71.12</v>
      </c>
    </row>
    <row r="115" spans="1:6" x14ac:dyDescent="0.55000000000000004">
      <c r="A115" s="22">
        <v>42922.279629629629</v>
      </c>
      <c r="B115" s="11" t="s">
        <v>0</v>
      </c>
      <c r="C115" s="11" t="s">
        <v>1</v>
      </c>
      <c r="D115" s="11">
        <v>461</v>
      </c>
      <c r="E115" s="11">
        <v>25.88</v>
      </c>
      <c r="F115" s="11">
        <v>71.36</v>
      </c>
    </row>
    <row r="116" spans="1:6" x14ac:dyDescent="0.55000000000000004">
      <c r="A116" s="22">
        <v>42922.279976851853</v>
      </c>
      <c r="B116" s="11" t="s">
        <v>0</v>
      </c>
      <c r="C116" s="11" t="s">
        <v>1</v>
      </c>
      <c r="D116" s="11">
        <v>462</v>
      </c>
      <c r="E116" s="11">
        <v>25.87</v>
      </c>
      <c r="F116" s="11">
        <v>71.56</v>
      </c>
    </row>
    <row r="117" spans="1:6" x14ac:dyDescent="0.55000000000000004">
      <c r="A117" s="22">
        <v>42922.280324074076</v>
      </c>
      <c r="B117" s="11" t="s">
        <v>0</v>
      </c>
      <c r="C117" s="11" t="s">
        <v>1</v>
      </c>
      <c r="D117" s="11">
        <v>461</v>
      </c>
      <c r="E117" s="11">
        <v>25.88</v>
      </c>
      <c r="F117" s="11">
        <v>71.8</v>
      </c>
    </row>
    <row r="118" spans="1:6" ht="14.7" thickBot="1" x14ac:dyDescent="0.6">
      <c r="A118" s="23">
        <v>42922.280671296299</v>
      </c>
      <c r="B118" s="5" t="s">
        <v>0</v>
      </c>
      <c r="C118" s="5" t="s">
        <v>1</v>
      </c>
      <c r="D118" s="5">
        <v>459</v>
      </c>
      <c r="E118" s="5">
        <v>25.89</v>
      </c>
      <c r="F118" s="5">
        <v>72.069999999999993</v>
      </c>
    </row>
    <row r="119" spans="1:6" ht="14.7" thickTop="1" x14ac:dyDescent="0.55000000000000004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selection activeCell="E46" sqref="E46"/>
    </sheetView>
  </sheetViews>
  <sheetFormatPr defaultRowHeight="14.4" x14ac:dyDescent="0.55000000000000004"/>
  <cols>
    <col min="1" max="1" width="17.3125" customWidth="1"/>
  </cols>
  <sheetData>
    <row r="1" spans="1:10" ht="30" customHeight="1" thickBot="1" x14ac:dyDescent="1">
      <c r="A1" s="45" t="s">
        <v>37</v>
      </c>
    </row>
    <row r="2" spans="1:10" ht="15" thickTop="1" thickBot="1" x14ac:dyDescent="0.6">
      <c r="A2" s="29" t="s">
        <v>30</v>
      </c>
      <c r="B2" s="27"/>
      <c r="C2" s="27"/>
      <c r="D2" s="27"/>
      <c r="E2" s="27"/>
      <c r="F2" s="28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1" t="s">
        <v>5</v>
      </c>
      <c r="E3" s="30" t="s">
        <v>6</v>
      </c>
      <c r="F3" s="30" t="s">
        <v>7</v>
      </c>
      <c r="H3" s="30" t="s">
        <v>8</v>
      </c>
      <c r="I3" s="31" t="s">
        <v>5</v>
      </c>
      <c r="J3" s="30" t="s">
        <v>9</v>
      </c>
    </row>
    <row r="4" spans="1:10" ht="15" thickTop="1" thickBot="1" x14ac:dyDescent="0.6">
      <c r="A4" s="21">
        <v>42922.263321759259</v>
      </c>
      <c r="B4" s="4" t="s">
        <v>0</v>
      </c>
      <c r="C4" s="11" t="s">
        <v>1</v>
      </c>
      <c r="D4" s="4">
        <v>486</v>
      </c>
      <c r="E4" s="4">
        <v>24.68</v>
      </c>
      <c r="F4" s="11">
        <v>74.3</v>
      </c>
      <c r="H4" s="4">
        <v>0</v>
      </c>
      <c r="I4" s="4">
        <v>486</v>
      </c>
      <c r="J4" s="20">
        <f>SLOPE(I4:I14,H4:H14)</f>
        <v>-1.5757575757575758E-2</v>
      </c>
    </row>
    <row r="5" spans="1:10" ht="14.7" thickTop="1" x14ac:dyDescent="0.55000000000000004">
      <c r="A5" s="22">
        <v>42922.263668981483</v>
      </c>
      <c r="B5" s="11" t="s">
        <v>0</v>
      </c>
      <c r="C5" s="11" t="s">
        <v>1</v>
      </c>
      <c r="D5" s="11">
        <v>484</v>
      </c>
      <c r="E5" s="11">
        <v>24.69</v>
      </c>
      <c r="F5" s="11">
        <v>74.319999999999993</v>
      </c>
      <c r="H5" s="11">
        <v>30</v>
      </c>
      <c r="I5" s="11">
        <v>484</v>
      </c>
    </row>
    <row r="6" spans="1:10" x14ac:dyDescent="0.55000000000000004">
      <c r="A6" s="22">
        <v>42922.264016203706</v>
      </c>
      <c r="B6" s="11" t="s">
        <v>0</v>
      </c>
      <c r="C6" s="11" t="s">
        <v>1</v>
      </c>
      <c r="D6" s="11">
        <v>487</v>
      </c>
      <c r="E6" s="11">
        <v>24.71</v>
      </c>
      <c r="F6" s="11">
        <v>74.349999999999994</v>
      </c>
      <c r="H6" s="11">
        <v>60</v>
      </c>
      <c r="I6" s="11">
        <v>487</v>
      </c>
    </row>
    <row r="7" spans="1:10" x14ac:dyDescent="0.55000000000000004">
      <c r="A7" s="22">
        <v>42922.264363425929</v>
      </c>
      <c r="B7" s="11" t="s">
        <v>0</v>
      </c>
      <c r="C7" s="11" t="s">
        <v>1</v>
      </c>
      <c r="D7" s="11">
        <v>485</v>
      </c>
      <c r="E7" s="11">
        <v>24.71</v>
      </c>
      <c r="F7" s="11">
        <v>74.44</v>
      </c>
      <c r="H7" s="11">
        <v>90</v>
      </c>
      <c r="I7" s="11">
        <v>485</v>
      </c>
    </row>
    <row r="8" spans="1:10" x14ac:dyDescent="0.55000000000000004">
      <c r="A8" s="22">
        <v>42922.264710648145</v>
      </c>
      <c r="B8" s="11" t="s">
        <v>0</v>
      </c>
      <c r="C8" s="11" t="s">
        <v>1</v>
      </c>
      <c r="D8" s="11">
        <v>487</v>
      </c>
      <c r="E8" s="11">
        <v>24.74</v>
      </c>
      <c r="F8" s="11">
        <v>74.56</v>
      </c>
      <c r="H8" s="11">
        <v>120</v>
      </c>
      <c r="I8" s="11">
        <v>487</v>
      </c>
    </row>
    <row r="9" spans="1:10" x14ac:dyDescent="0.55000000000000004">
      <c r="A9" s="22">
        <v>42922.265057870369</v>
      </c>
      <c r="B9" s="11" t="s">
        <v>0</v>
      </c>
      <c r="C9" s="11" t="s">
        <v>1</v>
      </c>
      <c r="D9" s="11">
        <v>485</v>
      </c>
      <c r="E9" s="11">
        <v>24.75</v>
      </c>
      <c r="F9" s="11">
        <v>74.64</v>
      </c>
      <c r="H9" s="11">
        <v>150</v>
      </c>
      <c r="I9" s="11">
        <v>485</v>
      </c>
    </row>
    <row r="10" spans="1:10" x14ac:dyDescent="0.55000000000000004">
      <c r="A10" s="22">
        <v>42922.265405092592</v>
      </c>
      <c r="B10" s="11" t="s">
        <v>0</v>
      </c>
      <c r="C10" s="11" t="s">
        <v>1</v>
      </c>
      <c r="D10" s="11">
        <v>483</v>
      </c>
      <c r="E10" s="11">
        <v>24.77</v>
      </c>
      <c r="F10" s="11">
        <v>74.790000000000006</v>
      </c>
      <c r="H10" s="11">
        <v>180</v>
      </c>
      <c r="I10" s="11">
        <v>483</v>
      </c>
    </row>
    <row r="11" spans="1:10" x14ac:dyDescent="0.55000000000000004">
      <c r="A11" s="22">
        <v>42922.265752314815</v>
      </c>
      <c r="B11" s="11" t="s">
        <v>0</v>
      </c>
      <c r="C11" s="11" t="s">
        <v>1</v>
      </c>
      <c r="D11" s="11">
        <v>485</v>
      </c>
      <c r="E11" s="11">
        <v>24.77</v>
      </c>
      <c r="F11" s="11">
        <v>74.87</v>
      </c>
      <c r="H11" s="11">
        <v>210</v>
      </c>
      <c r="I11" s="11">
        <v>485</v>
      </c>
    </row>
    <row r="12" spans="1:10" x14ac:dyDescent="0.55000000000000004">
      <c r="A12" s="22">
        <v>42922.266099537039</v>
      </c>
      <c r="B12" s="11" t="s">
        <v>0</v>
      </c>
      <c r="C12" s="11" t="s">
        <v>1</v>
      </c>
      <c r="D12" s="11">
        <v>480</v>
      </c>
      <c r="E12" s="11">
        <v>24.79</v>
      </c>
      <c r="F12" s="11">
        <v>75.02</v>
      </c>
      <c r="H12" s="11">
        <v>240</v>
      </c>
      <c r="I12" s="11">
        <v>480</v>
      </c>
    </row>
    <row r="13" spans="1:10" x14ac:dyDescent="0.55000000000000004">
      <c r="A13" s="22">
        <v>42922.266446759262</v>
      </c>
      <c r="B13" s="11" t="s">
        <v>0</v>
      </c>
      <c r="C13" s="11" t="s">
        <v>1</v>
      </c>
      <c r="D13" s="11">
        <v>481</v>
      </c>
      <c r="E13" s="11">
        <v>24.79</v>
      </c>
      <c r="F13" s="11">
        <v>75.16</v>
      </c>
      <c r="H13" s="11">
        <v>270</v>
      </c>
      <c r="I13" s="11">
        <v>481</v>
      </c>
    </row>
    <row r="14" spans="1:10" ht="14.7" thickBot="1" x14ac:dyDescent="0.6">
      <c r="A14" s="22">
        <v>42922.266793981478</v>
      </c>
      <c r="B14" s="11" t="s">
        <v>0</v>
      </c>
      <c r="C14" s="11" t="s">
        <v>1</v>
      </c>
      <c r="D14" s="11">
        <v>483</v>
      </c>
      <c r="E14" s="11">
        <v>24.83</v>
      </c>
      <c r="F14" s="11">
        <v>75.31</v>
      </c>
      <c r="H14" s="5">
        <v>300</v>
      </c>
      <c r="I14" s="5">
        <v>483</v>
      </c>
    </row>
    <row r="15" spans="1:10" ht="15" thickTop="1" thickBot="1" x14ac:dyDescent="0.6">
      <c r="A15" s="23">
        <v>42922.267141203702</v>
      </c>
      <c r="B15" s="5" t="s">
        <v>0</v>
      </c>
      <c r="C15" s="5" t="s">
        <v>1</v>
      </c>
      <c r="D15" s="5">
        <v>483</v>
      </c>
      <c r="E15" s="5">
        <v>24.83</v>
      </c>
      <c r="F15" s="5">
        <v>75.45</v>
      </c>
    </row>
    <row r="16" spans="1:10" ht="15" thickTop="1" thickBot="1" x14ac:dyDescent="0.6">
      <c r="A16" s="25"/>
      <c r="B16" s="3"/>
      <c r="C16" s="3"/>
      <c r="D16" s="3"/>
      <c r="E16" s="3"/>
      <c r="F16" s="3"/>
    </row>
    <row r="17" spans="1:10" ht="15" thickTop="1" thickBot="1" x14ac:dyDescent="0.6">
      <c r="A17" s="29" t="s">
        <v>31</v>
      </c>
      <c r="B17" s="27"/>
      <c r="C17" s="27"/>
      <c r="D17" s="27"/>
      <c r="E17" s="27"/>
      <c r="F17" s="28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42922.269571759258</v>
      </c>
      <c r="B19" s="4" t="s">
        <v>0</v>
      </c>
      <c r="C19" s="4" t="s">
        <v>1</v>
      </c>
      <c r="D19" s="4">
        <v>482</v>
      </c>
      <c r="E19" s="4">
        <v>25.17</v>
      </c>
      <c r="F19" s="4">
        <v>73.41</v>
      </c>
      <c r="H19" s="4">
        <v>0</v>
      </c>
      <c r="I19" s="4">
        <v>482</v>
      </c>
      <c r="J19" s="39">
        <f>SLOPE(I19:I29,H19:H29)</f>
        <v>-8.4848484848484857E-3</v>
      </c>
    </row>
    <row r="20" spans="1:10" ht="14.7" thickTop="1" x14ac:dyDescent="0.55000000000000004">
      <c r="A20" s="22">
        <v>42922.269918981481</v>
      </c>
      <c r="B20" s="11" t="s">
        <v>0</v>
      </c>
      <c r="C20" s="11" t="s">
        <v>1</v>
      </c>
      <c r="D20" s="11">
        <v>482</v>
      </c>
      <c r="E20" s="11">
        <v>25.21</v>
      </c>
      <c r="F20" s="11">
        <v>72.989999999999995</v>
      </c>
      <c r="H20" s="11">
        <v>30</v>
      </c>
      <c r="I20" s="11">
        <v>482</v>
      </c>
    </row>
    <row r="21" spans="1:10" x14ac:dyDescent="0.55000000000000004">
      <c r="A21" s="22">
        <v>42922.270266203705</v>
      </c>
      <c r="B21" s="11" t="s">
        <v>0</v>
      </c>
      <c r="C21" s="11" t="s">
        <v>1</v>
      </c>
      <c r="D21" s="11">
        <v>486</v>
      </c>
      <c r="E21" s="11">
        <v>25.24</v>
      </c>
      <c r="F21" s="11">
        <v>72.84</v>
      </c>
      <c r="H21" s="11">
        <v>60</v>
      </c>
      <c r="I21" s="11">
        <v>486</v>
      </c>
    </row>
    <row r="22" spans="1:10" x14ac:dyDescent="0.55000000000000004">
      <c r="A22" s="22">
        <v>42922.270613425928</v>
      </c>
      <c r="B22" s="11" t="s">
        <v>0</v>
      </c>
      <c r="C22" s="11" t="s">
        <v>1</v>
      </c>
      <c r="D22" s="11">
        <v>483</v>
      </c>
      <c r="E22" s="11">
        <v>25.24</v>
      </c>
      <c r="F22" s="11">
        <v>72.81</v>
      </c>
      <c r="H22" s="11">
        <v>90</v>
      </c>
      <c r="I22" s="11">
        <v>483</v>
      </c>
    </row>
    <row r="23" spans="1:10" x14ac:dyDescent="0.55000000000000004">
      <c r="A23" s="22">
        <v>42922.270960648151</v>
      </c>
      <c r="B23" s="11" t="s">
        <v>0</v>
      </c>
      <c r="C23" s="11" t="s">
        <v>1</v>
      </c>
      <c r="D23" s="11">
        <v>483</v>
      </c>
      <c r="E23" s="11">
        <v>25.23</v>
      </c>
      <c r="F23" s="11">
        <v>72.930000000000007</v>
      </c>
      <c r="H23" s="11">
        <v>120</v>
      </c>
      <c r="I23" s="11">
        <v>483</v>
      </c>
    </row>
    <row r="24" spans="1:10" x14ac:dyDescent="0.55000000000000004">
      <c r="A24" s="22">
        <v>42922.271307870367</v>
      </c>
      <c r="B24" s="11" t="s">
        <v>0</v>
      </c>
      <c r="C24" s="11" t="s">
        <v>1</v>
      </c>
      <c r="D24" s="11">
        <v>483</v>
      </c>
      <c r="E24" s="11">
        <v>25.22</v>
      </c>
      <c r="F24" s="11">
        <v>73.05</v>
      </c>
      <c r="H24" s="11">
        <v>150</v>
      </c>
      <c r="I24" s="11">
        <v>483</v>
      </c>
    </row>
    <row r="25" spans="1:10" x14ac:dyDescent="0.55000000000000004">
      <c r="A25" s="22">
        <v>42922.271655092591</v>
      </c>
      <c r="B25" s="11" t="s">
        <v>0</v>
      </c>
      <c r="C25" s="11" t="s">
        <v>1</v>
      </c>
      <c r="D25" s="11">
        <v>483</v>
      </c>
      <c r="E25" s="11">
        <v>25.22</v>
      </c>
      <c r="F25" s="11">
        <v>73.290000000000006</v>
      </c>
      <c r="H25" s="11">
        <v>180</v>
      </c>
      <c r="I25" s="11">
        <v>483</v>
      </c>
    </row>
    <row r="26" spans="1:10" x14ac:dyDescent="0.55000000000000004">
      <c r="A26" s="22">
        <v>42922.272002314814</v>
      </c>
      <c r="B26" s="11" t="s">
        <v>0</v>
      </c>
      <c r="C26" s="11" t="s">
        <v>1</v>
      </c>
      <c r="D26" s="11">
        <v>482</v>
      </c>
      <c r="E26" s="11">
        <v>25.19</v>
      </c>
      <c r="F26" s="11">
        <v>73.5</v>
      </c>
      <c r="H26" s="11">
        <v>210</v>
      </c>
      <c r="I26" s="11">
        <v>482</v>
      </c>
    </row>
    <row r="27" spans="1:10" x14ac:dyDescent="0.55000000000000004">
      <c r="A27" s="22">
        <v>42922.272349537037</v>
      </c>
      <c r="B27" s="11" t="s">
        <v>0</v>
      </c>
      <c r="C27" s="11" t="s">
        <v>1</v>
      </c>
      <c r="D27" s="11">
        <v>481</v>
      </c>
      <c r="E27" s="11">
        <v>25.18</v>
      </c>
      <c r="F27" s="11">
        <v>73.739999999999995</v>
      </c>
      <c r="H27" s="11">
        <v>240</v>
      </c>
      <c r="I27" s="11">
        <v>481</v>
      </c>
    </row>
    <row r="28" spans="1:10" x14ac:dyDescent="0.55000000000000004">
      <c r="A28" s="22">
        <v>42922.272696759261</v>
      </c>
      <c r="B28" s="11" t="s">
        <v>0</v>
      </c>
      <c r="C28" s="11" t="s">
        <v>1</v>
      </c>
      <c r="D28" s="11">
        <v>483</v>
      </c>
      <c r="E28" s="11">
        <v>25.15</v>
      </c>
      <c r="F28" s="11">
        <v>73.98</v>
      </c>
      <c r="H28" s="11">
        <v>270</v>
      </c>
      <c r="I28" s="11">
        <v>483</v>
      </c>
    </row>
    <row r="29" spans="1:10" ht="14.7" thickBot="1" x14ac:dyDescent="0.6">
      <c r="A29" s="22">
        <v>42922.273043981484</v>
      </c>
      <c r="B29" s="11" t="s">
        <v>0</v>
      </c>
      <c r="C29" s="11" t="s">
        <v>1</v>
      </c>
      <c r="D29" s="11">
        <v>479</v>
      </c>
      <c r="E29" s="11">
        <v>25.15</v>
      </c>
      <c r="F29" s="11">
        <v>74.209999999999994</v>
      </c>
      <c r="H29" s="5">
        <v>300</v>
      </c>
      <c r="I29" s="5">
        <v>479</v>
      </c>
    </row>
    <row r="30" spans="1:10" ht="15" thickTop="1" thickBot="1" x14ac:dyDescent="0.6">
      <c r="A30" s="23">
        <v>42922.2733912037</v>
      </c>
      <c r="B30" s="5" t="s">
        <v>0</v>
      </c>
      <c r="C30" s="5" t="s">
        <v>1</v>
      </c>
      <c r="D30" s="5">
        <v>479</v>
      </c>
      <c r="E30" s="5">
        <v>25.14</v>
      </c>
      <c r="F30" s="5">
        <v>74.41</v>
      </c>
    </row>
    <row r="31" spans="1:10" ht="15" thickTop="1" thickBot="1" x14ac:dyDescent="0.6">
      <c r="A31" s="25"/>
      <c r="B31" s="3"/>
      <c r="C31" s="3"/>
      <c r="D31" s="3"/>
      <c r="E31" s="3"/>
      <c r="F31" s="3"/>
    </row>
    <row r="32" spans="1:10" ht="15" thickTop="1" thickBot="1" x14ac:dyDescent="0.6">
      <c r="A32" s="29" t="s">
        <v>32</v>
      </c>
      <c r="B32" s="27"/>
      <c r="C32" s="27"/>
      <c r="D32" s="27"/>
      <c r="E32" s="27"/>
      <c r="F32" s="28"/>
    </row>
    <row r="33" spans="1:11" ht="15" thickTop="1" thickBot="1" x14ac:dyDescent="0.6">
      <c r="A33" s="30" t="s">
        <v>2</v>
      </c>
      <c r="B33" s="30" t="s">
        <v>3</v>
      </c>
      <c r="C33" s="30" t="s">
        <v>4</v>
      </c>
      <c r="D33" s="31" t="s">
        <v>5</v>
      </c>
      <c r="E33" s="30" t="s">
        <v>6</v>
      </c>
      <c r="F33" s="30" t="s">
        <v>7</v>
      </c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1">
        <v>42922.276516203703</v>
      </c>
      <c r="B34" s="4" t="s">
        <v>0</v>
      </c>
      <c r="C34" s="11" t="s">
        <v>1</v>
      </c>
      <c r="D34" s="4">
        <v>479</v>
      </c>
      <c r="E34" s="4">
        <v>25.72</v>
      </c>
      <c r="F34" s="4">
        <v>72.19</v>
      </c>
      <c r="H34" s="4">
        <v>0</v>
      </c>
      <c r="I34" s="4">
        <v>479</v>
      </c>
      <c r="J34" s="39">
        <f>SLOPE(I34:I45,H34:H45)</f>
        <v>-8.5081585081585084E-3</v>
      </c>
    </row>
    <row r="35" spans="1:11" ht="14.7" thickTop="1" x14ac:dyDescent="0.55000000000000004">
      <c r="A35" s="22">
        <v>42922.276863425926</v>
      </c>
      <c r="B35" s="11" t="s">
        <v>0</v>
      </c>
      <c r="C35" s="11" t="s">
        <v>1</v>
      </c>
      <c r="D35" s="11">
        <v>481</v>
      </c>
      <c r="E35" s="11">
        <v>25.77</v>
      </c>
      <c r="F35" s="11">
        <v>71.98</v>
      </c>
      <c r="H35" s="11">
        <v>30</v>
      </c>
      <c r="I35" s="11">
        <v>481</v>
      </c>
    </row>
    <row r="36" spans="1:11" x14ac:dyDescent="0.55000000000000004">
      <c r="A36" s="22">
        <v>42922.27721064815</v>
      </c>
      <c r="B36" s="11" t="s">
        <v>0</v>
      </c>
      <c r="C36" s="11" t="s">
        <v>1</v>
      </c>
      <c r="D36" s="11">
        <v>481</v>
      </c>
      <c r="E36" s="11">
        <v>25.79</v>
      </c>
      <c r="F36" s="11">
        <v>71.83</v>
      </c>
      <c r="H36" s="11">
        <v>60</v>
      </c>
      <c r="I36" s="11">
        <v>481</v>
      </c>
    </row>
    <row r="37" spans="1:11" x14ac:dyDescent="0.55000000000000004">
      <c r="A37" s="22">
        <v>42922.277557870373</v>
      </c>
      <c r="B37" s="11" t="s">
        <v>0</v>
      </c>
      <c r="C37" s="11" t="s">
        <v>1</v>
      </c>
      <c r="D37" s="11">
        <v>481</v>
      </c>
      <c r="E37" s="11">
        <v>25.83</v>
      </c>
      <c r="F37" s="11">
        <v>71.8</v>
      </c>
      <c r="H37" s="11">
        <v>90</v>
      </c>
      <c r="I37" s="11">
        <v>481</v>
      </c>
    </row>
    <row r="38" spans="1:11" x14ac:dyDescent="0.55000000000000004">
      <c r="A38" s="22">
        <v>42922.277905092589</v>
      </c>
      <c r="B38" s="11" t="s">
        <v>0</v>
      </c>
      <c r="C38" s="11" t="s">
        <v>1</v>
      </c>
      <c r="D38" s="11">
        <v>480</v>
      </c>
      <c r="E38" s="11">
        <v>25.82</v>
      </c>
      <c r="F38" s="11">
        <v>71.89</v>
      </c>
      <c r="H38" s="11">
        <v>120</v>
      </c>
      <c r="I38" s="11">
        <v>480</v>
      </c>
    </row>
    <row r="39" spans="1:11" x14ac:dyDescent="0.55000000000000004">
      <c r="A39" s="22">
        <v>42922.278252314813</v>
      </c>
      <c r="B39" s="11" t="s">
        <v>0</v>
      </c>
      <c r="C39" s="11" t="s">
        <v>1</v>
      </c>
      <c r="D39" s="11">
        <v>480</v>
      </c>
      <c r="E39" s="11">
        <v>25.79</v>
      </c>
      <c r="F39" s="11">
        <v>72.040000000000006</v>
      </c>
      <c r="H39" s="11">
        <v>150</v>
      </c>
      <c r="I39" s="11">
        <v>480</v>
      </c>
    </row>
    <row r="40" spans="1:11" x14ac:dyDescent="0.55000000000000004">
      <c r="A40" s="22">
        <v>42922.278599537036</v>
      </c>
      <c r="B40" s="11" t="s">
        <v>0</v>
      </c>
      <c r="C40" s="11" t="s">
        <v>1</v>
      </c>
      <c r="D40" s="11">
        <v>480</v>
      </c>
      <c r="E40" s="11">
        <v>25.8</v>
      </c>
      <c r="F40" s="11">
        <v>72.28</v>
      </c>
      <c r="H40" s="11">
        <v>180</v>
      </c>
      <c r="I40" s="11">
        <v>480</v>
      </c>
    </row>
    <row r="41" spans="1:11" x14ac:dyDescent="0.55000000000000004">
      <c r="A41" s="22">
        <v>42922.278946759259</v>
      </c>
      <c r="B41" s="11" t="s">
        <v>0</v>
      </c>
      <c r="C41" s="11" t="s">
        <v>1</v>
      </c>
      <c r="D41" s="11">
        <v>480</v>
      </c>
      <c r="E41" s="11">
        <v>25.77</v>
      </c>
      <c r="F41" s="11">
        <v>72.489999999999995</v>
      </c>
      <c r="H41" s="11">
        <v>210</v>
      </c>
      <c r="I41" s="11">
        <v>480</v>
      </c>
    </row>
    <row r="42" spans="1:11" x14ac:dyDescent="0.55000000000000004">
      <c r="A42" s="22">
        <v>42922.279293981483</v>
      </c>
      <c r="B42" s="11" t="s">
        <v>0</v>
      </c>
      <c r="C42" s="11" t="s">
        <v>1</v>
      </c>
      <c r="D42" s="11">
        <v>479</v>
      </c>
      <c r="E42" s="11">
        <v>25.74</v>
      </c>
      <c r="F42" s="11">
        <v>72.73</v>
      </c>
      <c r="H42" s="11">
        <v>240</v>
      </c>
      <c r="I42" s="11">
        <v>479</v>
      </c>
    </row>
    <row r="43" spans="1:11" x14ac:dyDescent="0.55000000000000004">
      <c r="A43" s="22">
        <v>42922.279641203706</v>
      </c>
      <c r="B43" s="11" t="s">
        <v>0</v>
      </c>
      <c r="C43" s="11" t="s">
        <v>1</v>
      </c>
      <c r="D43" s="11">
        <v>479</v>
      </c>
      <c r="E43" s="11">
        <v>25.73</v>
      </c>
      <c r="F43" s="11">
        <v>72.989999999999995</v>
      </c>
      <c r="H43" s="11">
        <v>270</v>
      </c>
      <c r="I43" s="11">
        <v>479</v>
      </c>
    </row>
    <row r="44" spans="1:11" x14ac:dyDescent="0.55000000000000004">
      <c r="A44" s="22">
        <v>42922.279988425929</v>
      </c>
      <c r="B44" s="11" t="s">
        <v>0</v>
      </c>
      <c r="C44" s="11" t="s">
        <v>1</v>
      </c>
      <c r="D44" s="11">
        <v>478</v>
      </c>
      <c r="E44" s="11">
        <v>25.71</v>
      </c>
      <c r="F44" s="11">
        <v>73.2</v>
      </c>
      <c r="H44" s="11">
        <v>300</v>
      </c>
      <c r="I44" s="11">
        <v>478</v>
      </c>
    </row>
    <row r="45" spans="1:11" ht="14.7" thickBot="1" x14ac:dyDescent="0.6">
      <c r="A45" s="23">
        <v>42922.280335648145</v>
      </c>
      <c r="B45" s="5" t="s">
        <v>0</v>
      </c>
      <c r="C45" s="5" t="s">
        <v>1</v>
      </c>
      <c r="D45" s="5">
        <v>477</v>
      </c>
      <c r="E45" s="5">
        <v>25.7</v>
      </c>
      <c r="F45" s="5">
        <v>73.44</v>
      </c>
      <c r="H45" s="5">
        <v>330</v>
      </c>
      <c r="I45" s="5">
        <v>477</v>
      </c>
    </row>
    <row r="46" spans="1:11" ht="15" thickTop="1" thickBot="1" x14ac:dyDescent="0.6"/>
    <row r="47" spans="1:11" ht="15" thickTop="1" thickBot="1" x14ac:dyDescent="0.6">
      <c r="B47" s="26" t="s">
        <v>113</v>
      </c>
      <c r="C47" s="27"/>
      <c r="D47" s="28"/>
      <c r="H47" s="32" t="s">
        <v>10</v>
      </c>
      <c r="I47" s="31"/>
      <c r="J47" s="20">
        <f>AVERAGE(J34,J19,J4)</f>
        <v>-1.0916860916860916E-2</v>
      </c>
    </row>
    <row r="48" spans="1:11" ht="15" thickTop="1" thickBot="1" x14ac:dyDescent="0.6">
      <c r="B48" s="24" t="s">
        <v>112</v>
      </c>
      <c r="C48" s="24" t="s">
        <v>110</v>
      </c>
      <c r="D48" s="24" t="s">
        <v>111</v>
      </c>
      <c r="H48" s="32" t="s">
        <v>19</v>
      </c>
      <c r="I48" s="31"/>
      <c r="J48" s="10">
        <f>AVERAGE(E19:E30,E34:E45,E4:E15)</f>
        <v>25.238055555555558</v>
      </c>
      <c r="K48" s="10">
        <f>J48+273</f>
        <v>298.23805555555555</v>
      </c>
    </row>
    <row r="49" spans="1:6" ht="14.7" thickTop="1" x14ac:dyDescent="0.55000000000000004">
      <c r="B49" s="11">
        <v>1</v>
      </c>
      <c r="C49" s="15">
        <v>0.26319444444444445</v>
      </c>
      <c r="D49" s="15">
        <v>0.26666666666666666</v>
      </c>
    </row>
    <row r="50" spans="1:6" x14ac:dyDescent="0.55000000000000004">
      <c r="B50" s="11">
        <v>2</v>
      </c>
      <c r="C50" s="16">
        <v>0.26944444444444443</v>
      </c>
      <c r="D50" s="16">
        <v>0.27291666666666664</v>
      </c>
    </row>
    <row r="51" spans="1:6" ht="14.7" thickBot="1" x14ac:dyDescent="0.6">
      <c r="B51" s="5">
        <v>3</v>
      </c>
      <c r="C51" s="17">
        <v>0.27638888888888885</v>
      </c>
      <c r="D51" s="17">
        <v>0.27986111111111112</v>
      </c>
    </row>
    <row r="52" spans="1:6" ht="15" thickTop="1" thickBot="1" x14ac:dyDescent="0.6"/>
    <row r="53" spans="1:6" ht="15" thickTop="1" thickBot="1" x14ac:dyDescent="0.6">
      <c r="A53" s="29" t="s">
        <v>33</v>
      </c>
      <c r="B53" s="27"/>
      <c r="C53" s="27"/>
      <c r="D53" s="27"/>
      <c r="E53" s="27"/>
      <c r="F53" s="28"/>
    </row>
    <row r="54" spans="1:6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6" ht="14.7" thickTop="1" x14ac:dyDescent="0.55000000000000004">
      <c r="A55" s="21">
        <v>42922.25880787037</v>
      </c>
      <c r="B55" s="4" t="s">
        <v>0</v>
      </c>
      <c r="C55" s="4" t="s">
        <v>1</v>
      </c>
      <c r="D55" s="4">
        <v>503</v>
      </c>
      <c r="E55" s="4">
        <v>23.52</v>
      </c>
      <c r="F55" s="4">
        <v>80.37</v>
      </c>
    </row>
    <row r="56" spans="1:6" x14ac:dyDescent="0.55000000000000004">
      <c r="A56" s="22">
        <v>42922.259155092594</v>
      </c>
      <c r="B56" s="11" t="s">
        <v>0</v>
      </c>
      <c r="C56" s="11" t="s">
        <v>1</v>
      </c>
      <c r="D56" s="11">
        <v>496</v>
      </c>
      <c r="E56" s="11">
        <v>23.65</v>
      </c>
      <c r="F56" s="11">
        <v>79.239999999999995</v>
      </c>
    </row>
    <row r="57" spans="1:6" x14ac:dyDescent="0.55000000000000004">
      <c r="A57" s="22">
        <v>42922.259502314817</v>
      </c>
      <c r="B57" s="11" t="s">
        <v>0</v>
      </c>
      <c r="C57" s="11" t="s">
        <v>1</v>
      </c>
      <c r="D57" s="11">
        <v>494</v>
      </c>
      <c r="E57" s="11">
        <v>23.8</v>
      </c>
      <c r="F57" s="11">
        <v>78.28</v>
      </c>
    </row>
    <row r="58" spans="1:6" x14ac:dyDescent="0.55000000000000004">
      <c r="A58" s="22">
        <v>42922.25984953704</v>
      </c>
      <c r="B58" s="11" t="s">
        <v>0</v>
      </c>
      <c r="C58" s="11" t="s">
        <v>1</v>
      </c>
      <c r="D58" s="11">
        <v>498</v>
      </c>
      <c r="E58" s="11">
        <v>24</v>
      </c>
      <c r="F58" s="11">
        <v>77.36</v>
      </c>
    </row>
    <row r="59" spans="1:6" x14ac:dyDescent="0.55000000000000004">
      <c r="A59" s="22">
        <v>42922.260196759256</v>
      </c>
      <c r="B59" s="11" t="s">
        <v>0</v>
      </c>
      <c r="C59" s="11" t="s">
        <v>1</v>
      </c>
      <c r="D59" s="11">
        <v>494</v>
      </c>
      <c r="E59" s="11">
        <v>24.12</v>
      </c>
      <c r="F59" s="11">
        <v>76.72</v>
      </c>
    </row>
    <row r="60" spans="1:6" x14ac:dyDescent="0.55000000000000004">
      <c r="A60" s="22">
        <v>42922.26054398148</v>
      </c>
      <c r="B60" s="11" t="s">
        <v>0</v>
      </c>
      <c r="C60" s="11" t="s">
        <v>1</v>
      </c>
      <c r="D60" s="11">
        <v>495</v>
      </c>
      <c r="E60" s="11">
        <v>24.24</v>
      </c>
      <c r="F60" s="11">
        <v>76.2</v>
      </c>
    </row>
    <row r="61" spans="1:6" x14ac:dyDescent="0.55000000000000004">
      <c r="A61" s="22">
        <v>42922.260891203703</v>
      </c>
      <c r="B61" s="11" t="s">
        <v>0</v>
      </c>
      <c r="C61" s="11" t="s">
        <v>1</v>
      </c>
      <c r="D61" s="11">
        <v>492</v>
      </c>
      <c r="E61" s="11">
        <v>24.36</v>
      </c>
      <c r="F61" s="11">
        <v>75.680000000000007</v>
      </c>
    </row>
    <row r="62" spans="1:6" x14ac:dyDescent="0.55000000000000004">
      <c r="A62" s="22">
        <v>42922.261238425926</v>
      </c>
      <c r="B62" s="11" t="s">
        <v>0</v>
      </c>
      <c r="C62" s="11" t="s">
        <v>1</v>
      </c>
      <c r="D62" s="11">
        <v>494</v>
      </c>
      <c r="E62" s="11">
        <v>24.48</v>
      </c>
      <c r="F62" s="11">
        <v>75.31</v>
      </c>
    </row>
    <row r="63" spans="1:6" x14ac:dyDescent="0.55000000000000004">
      <c r="A63" s="22">
        <v>42922.26158564815</v>
      </c>
      <c r="B63" s="11" t="s">
        <v>0</v>
      </c>
      <c r="C63" s="11" t="s">
        <v>1</v>
      </c>
      <c r="D63" s="11">
        <v>493</v>
      </c>
      <c r="E63" s="11">
        <v>24.52</v>
      </c>
      <c r="F63" s="11">
        <v>75.08</v>
      </c>
    </row>
    <row r="64" spans="1:6" x14ac:dyDescent="0.55000000000000004">
      <c r="A64" s="22">
        <v>42922.261932870373</v>
      </c>
      <c r="B64" s="11" t="s">
        <v>0</v>
      </c>
      <c r="C64" s="11" t="s">
        <v>1</v>
      </c>
      <c r="D64" s="11">
        <v>492</v>
      </c>
      <c r="E64" s="11">
        <v>24.58</v>
      </c>
      <c r="F64" s="11">
        <v>75.19</v>
      </c>
    </row>
    <row r="65" spans="1:6" x14ac:dyDescent="0.55000000000000004">
      <c r="A65" s="22">
        <v>42922.262280092589</v>
      </c>
      <c r="B65" s="11" t="s">
        <v>0</v>
      </c>
      <c r="C65" s="11" t="s">
        <v>1</v>
      </c>
      <c r="D65" s="11">
        <v>490</v>
      </c>
      <c r="E65" s="11">
        <v>24.64</v>
      </c>
      <c r="F65" s="11">
        <v>74.87</v>
      </c>
    </row>
    <row r="66" spans="1:6" x14ac:dyDescent="0.55000000000000004">
      <c r="A66" s="22">
        <v>42922.262627314813</v>
      </c>
      <c r="B66" s="11" t="s">
        <v>0</v>
      </c>
      <c r="C66" s="11" t="s">
        <v>1</v>
      </c>
      <c r="D66" s="11">
        <v>491</v>
      </c>
      <c r="E66" s="11">
        <v>24.68</v>
      </c>
      <c r="F66" s="11">
        <v>74.58</v>
      </c>
    </row>
    <row r="67" spans="1:6" x14ac:dyDescent="0.55000000000000004">
      <c r="A67" s="22">
        <v>42922.262974537036</v>
      </c>
      <c r="B67" s="11" t="s">
        <v>0</v>
      </c>
      <c r="C67" s="11" t="s">
        <v>1</v>
      </c>
      <c r="D67" s="11">
        <v>486</v>
      </c>
      <c r="E67" s="11">
        <v>24.68</v>
      </c>
      <c r="F67" s="11">
        <v>74.38</v>
      </c>
    </row>
    <row r="68" spans="1:6" x14ac:dyDescent="0.55000000000000004">
      <c r="A68" s="22">
        <v>42922.263321759259</v>
      </c>
      <c r="B68" s="11" t="s">
        <v>0</v>
      </c>
      <c r="C68" s="11" t="s">
        <v>1</v>
      </c>
      <c r="D68" s="11">
        <v>486</v>
      </c>
      <c r="E68" s="11">
        <v>24.68</v>
      </c>
      <c r="F68" s="11">
        <v>74.3</v>
      </c>
    </row>
    <row r="69" spans="1:6" x14ac:dyDescent="0.55000000000000004">
      <c r="A69" s="22">
        <v>42922.263668981483</v>
      </c>
      <c r="B69" s="11" t="s">
        <v>0</v>
      </c>
      <c r="C69" s="11" t="s">
        <v>1</v>
      </c>
      <c r="D69" s="11">
        <v>484</v>
      </c>
      <c r="E69" s="11">
        <v>24.69</v>
      </c>
      <c r="F69" s="11">
        <v>74.319999999999993</v>
      </c>
    </row>
    <row r="70" spans="1:6" x14ac:dyDescent="0.55000000000000004">
      <c r="A70" s="22">
        <v>42922.264016203706</v>
      </c>
      <c r="B70" s="11" t="s">
        <v>0</v>
      </c>
      <c r="C70" s="11" t="s">
        <v>1</v>
      </c>
      <c r="D70" s="11">
        <v>487</v>
      </c>
      <c r="E70" s="11">
        <v>24.71</v>
      </c>
      <c r="F70" s="11">
        <v>74.349999999999994</v>
      </c>
    </row>
    <row r="71" spans="1:6" x14ac:dyDescent="0.55000000000000004">
      <c r="A71" s="22">
        <v>42922.264363425929</v>
      </c>
      <c r="B71" s="11" t="s">
        <v>0</v>
      </c>
      <c r="C71" s="11" t="s">
        <v>1</v>
      </c>
      <c r="D71" s="11">
        <v>485</v>
      </c>
      <c r="E71" s="11">
        <v>24.71</v>
      </c>
      <c r="F71" s="11">
        <v>74.44</v>
      </c>
    </row>
    <row r="72" spans="1:6" x14ac:dyDescent="0.55000000000000004">
      <c r="A72" s="22">
        <v>42922.264710648145</v>
      </c>
      <c r="B72" s="11" t="s">
        <v>0</v>
      </c>
      <c r="C72" s="11" t="s">
        <v>1</v>
      </c>
      <c r="D72" s="11">
        <v>487</v>
      </c>
      <c r="E72" s="11">
        <v>24.74</v>
      </c>
      <c r="F72" s="11">
        <v>74.56</v>
      </c>
    </row>
    <row r="73" spans="1:6" x14ac:dyDescent="0.55000000000000004">
      <c r="A73" s="22">
        <v>42922.265057870369</v>
      </c>
      <c r="B73" s="11" t="s">
        <v>0</v>
      </c>
      <c r="C73" s="11" t="s">
        <v>1</v>
      </c>
      <c r="D73" s="11">
        <v>485</v>
      </c>
      <c r="E73" s="11">
        <v>24.75</v>
      </c>
      <c r="F73" s="11">
        <v>74.64</v>
      </c>
    </row>
    <row r="74" spans="1:6" x14ac:dyDescent="0.55000000000000004">
      <c r="A74" s="22">
        <v>42922.265405092592</v>
      </c>
      <c r="B74" s="11" t="s">
        <v>0</v>
      </c>
      <c r="C74" s="11" t="s">
        <v>1</v>
      </c>
      <c r="D74" s="11">
        <v>483</v>
      </c>
      <c r="E74" s="11">
        <v>24.77</v>
      </c>
      <c r="F74" s="11">
        <v>74.790000000000006</v>
      </c>
    </row>
    <row r="75" spans="1:6" x14ac:dyDescent="0.55000000000000004">
      <c r="A75" s="22">
        <v>42922.265752314815</v>
      </c>
      <c r="B75" s="11" t="s">
        <v>0</v>
      </c>
      <c r="C75" s="11" t="s">
        <v>1</v>
      </c>
      <c r="D75" s="11">
        <v>485</v>
      </c>
      <c r="E75" s="11">
        <v>24.77</v>
      </c>
      <c r="F75" s="11">
        <v>74.87</v>
      </c>
    </row>
    <row r="76" spans="1:6" x14ac:dyDescent="0.55000000000000004">
      <c r="A76" s="22">
        <v>42922.266099537039</v>
      </c>
      <c r="B76" s="11" t="s">
        <v>0</v>
      </c>
      <c r="C76" s="11" t="s">
        <v>1</v>
      </c>
      <c r="D76" s="11">
        <v>480</v>
      </c>
      <c r="E76" s="11">
        <v>24.79</v>
      </c>
      <c r="F76" s="11">
        <v>75.02</v>
      </c>
    </row>
    <row r="77" spans="1:6" x14ac:dyDescent="0.55000000000000004">
      <c r="A77" s="22">
        <v>42922.266446759262</v>
      </c>
      <c r="B77" s="11" t="s">
        <v>0</v>
      </c>
      <c r="C77" s="11" t="s">
        <v>1</v>
      </c>
      <c r="D77" s="11">
        <v>481</v>
      </c>
      <c r="E77" s="11">
        <v>24.79</v>
      </c>
      <c r="F77" s="11">
        <v>75.16</v>
      </c>
    </row>
    <row r="78" spans="1:6" x14ac:dyDescent="0.55000000000000004">
      <c r="A78" s="22">
        <v>42922.266793981478</v>
      </c>
      <c r="B78" s="11" t="s">
        <v>0</v>
      </c>
      <c r="C78" s="11" t="s">
        <v>1</v>
      </c>
      <c r="D78" s="11">
        <v>483</v>
      </c>
      <c r="E78" s="11">
        <v>24.83</v>
      </c>
      <c r="F78" s="11">
        <v>75.31</v>
      </c>
    </row>
    <row r="79" spans="1:6" x14ac:dyDescent="0.55000000000000004">
      <c r="A79" s="22">
        <v>42922.267141203702</v>
      </c>
      <c r="B79" s="11" t="s">
        <v>0</v>
      </c>
      <c r="C79" s="11" t="s">
        <v>1</v>
      </c>
      <c r="D79" s="11">
        <v>483</v>
      </c>
      <c r="E79" s="11">
        <v>24.83</v>
      </c>
      <c r="F79" s="11">
        <v>75.45</v>
      </c>
    </row>
    <row r="80" spans="1:6" x14ac:dyDescent="0.55000000000000004">
      <c r="A80" s="22">
        <v>42922.267488425925</v>
      </c>
      <c r="B80" s="11" t="s">
        <v>0</v>
      </c>
      <c r="C80" s="11" t="s">
        <v>1</v>
      </c>
      <c r="D80" s="11">
        <v>480</v>
      </c>
      <c r="E80" s="11">
        <v>24.9</v>
      </c>
      <c r="F80" s="11">
        <v>75.08</v>
      </c>
    </row>
    <row r="81" spans="1:6" x14ac:dyDescent="0.55000000000000004">
      <c r="A81" s="22">
        <v>42922.267835648148</v>
      </c>
      <c r="B81" s="11" t="s">
        <v>0</v>
      </c>
      <c r="C81" s="11" t="s">
        <v>1</v>
      </c>
      <c r="D81" s="11">
        <v>481</v>
      </c>
      <c r="E81" s="11">
        <v>24.92</v>
      </c>
      <c r="F81" s="11">
        <v>74.56</v>
      </c>
    </row>
    <row r="82" spans="1:6" x14ac:dyDescent="0.55000000000000004">
      <c r="A82" s="22">
        <v>42922.268182870372</v>
      </c>
      <c r="B82" s="11" t="s">
        <v>0</v>
      </c>
      <c r="C82" s="11" t="s">
        <v>1</v>
      </c>
      <c r="D82" s="11">
        <v>481</v>
      </c>
      <c r="E82" s="11">
        <v>24.97</v>
      </c>
      <c r="F82" s="11">
        <v>74.349999999999994</v>
      </c>
    </row>
    <row r="83" spans="1:6" x14ac:dyDescent="0.55000000000000004">
      <c r="A83" s="22">
        <v>42922.268530092595</v>
      </c>
      <c r="B83" s="11" t="s">
        <v>0</v>
      </c>
      <c r="C83" s="11" t="s">
        <v>1</v>
      </c>
      <c r="D83" s="11">
        <v>482</v>
      </c>
      <c r="E83" s="11">
        <v>24.98</v>
      </c>
      <c r="F83" s="11">
        <v>74.150000000000006</v>
      </c>
    </row>
    <row r="84" spans="1:6" x14ac:dyDescent="0.55000000000000004">
      <c r="A84" s="22">
        <v>42922.268877314818</v>
      </c>
      <c r="B84" s="11" t="s">
        <v>0</v>
      </c>
      <c r="C84" s="11" t="s">
        <v>1</v>
      </c>
      <c r="D84" s="11">
        <v>485</v>
      </c>
      <c r="E84" s="11">
        <v>25.04</v>
      </c>
      <c r="F84" s="11">
        <v>73.86</v>
      </c>
    </row>
    <row r="85" spans="1:6" x14ac:dyDescent="0.55000000000000004">
      <c r="A85" s="22">
        <v>42922.269224537034</v>
      </c>
      <c r="B85" s="11" t="s">
        <v>0</v>
      </c>
      <c r="C85" s="11" t="s">
        <v>1</v>
      </c>
      <c r="D85" s="11">
        <v>482</v>
      </c>
      <c r="E85" s="11">
        <v>25.11</v>
      </c>
      <c r="F85" s="11">
        <v>73.650000000000006</v>
      </c>
    </row>
    <row r="86" spans="1:6" x14ac:dyDescent="0.55000000000000004">
      <c r="A86" s="22">
        <v>42922.269571759258</v>
      </c>
      <c r="B86" s="11" t="s">
        <v>0</v>
      </c>
      <c r="C86" s="11" t="s">
        <v>1</v>
      </c>
      <c r="D86" s="11">
        <v>482</v>
      </c>
      <c r="E86" s="11">
        <v>25.17</v>
      </c>
      <c r="F86" s="11">
        <v>73.41</v>
      </c>
    </row>
    <row r="87" spans="1:6" x14ac:dyDescent="0.55000000000000004">
      <c r="A87" s="22">
        <v>42922.269918981481</v>
      </c>
      <c r="B87" s="11" t="s">
        <v>0</v>
      </c>
      <c r="C87" s="11" t="s">
        <v>1</v>
      </c>
      <c r="D87" s="11">
        <v>482</v>
      </c>
      <c r="E87" s="11">
        <v>25.21</v>
      </c>
      <c r="F87" s="11">
        <v>72.989999999999995</v>
      </c>
    </row>
    <row r="88" spans="1:6" x14ac:dyDescent="0.55000000000000004">
      <c r="A88" s="22">
        <v>42922.270266203705</v>
      </c>
      <c r="B88" s="11" t="s">
        <v>0</v>
      </c>
      <c r="C88" s="11" t="s">
        <v>1</v>
      </c>
      <c r="D88" s="11">
        <v>486</v>
      </c>
      <c r="E88" s="11">
        <v>25.24</v>
      </c>
      <c r="F88" s="11">
        <v>72.84</v>
      </c>
    </row>
    <row r="89" spans="1:6" x14ac:dyDescent="0.55000000000000004">
      <c r="A89" s="22">
        <v>42922.270613425928</v>
      </c>
      <c r="B89" s="11" t="s">
        <v>0</v>
      </c>
      <c r="C89" s="11" t="s">
        <v>1</v>
      </c>
      <c r="D89" s="11">
        <v>483</v>
      </c>
      <c r="E89" s="11">
        <v>25.24</v>
      </c>
      <c r="F89" s="11">
        <v>72.81</v>
      </c>
    </row>
    <row r="90" spans="1:6" x14ac:dyDescent="0.55000000000000004">
      <c r="A90" s="22">
        <v>42922.270960648151</v>
      </c>
      <c r="B90" s="11" t="s">
        <v>0</v>
      </c>
      <c r="C90" s="11" t="s">
        <v>1</v>
      </c>
      <c r="D90" s="11">
        <v>483</v>
      </c>
      <c r="E90" s="11">
        <v>25.23</v>
      </c>
      <c r="F90" s="11">
        <v>72.930000000000007</v>
      </c>
    </row>
    <row r="91" spans="1:6" x14ac:dyDescent="0.55000000000000004">
      <c r="A91" s="22">
        <v>42922.271307870367</v>
      </c>
      <c r="B91" s="11" t="s">
        <v>0</v>
      </c>
      <c r="C91" s="11" t="s">
        <v>1</v>
      </c>
      <c r="D91" s="11">
        <v>483</v>
      </c>
      <c r="E91" s="11">
        <v>25.22</v>
      </c>
      <c r="F91" s="11">
        <v>73.05</v>
      </c>
    </row>
    <row r="92" spans="1:6" x14ac:dyDescent="0.55000000000000004">
      <c r="A92" s="22">
        <v>42922.271655092591</v>
      </c>
      <c r="B92" s="11" t="s">
        <v>0</v>
      </c>
      <c r="C92" s="11" t="s">
        <v>1</v>
      </c>
      <c r="D92" s="11">
        <v>483</v>
      </c>
      <c r="E92" s="11">
        <v>25.22</v>
      </c>
      <c r="F92" s="11">
        <v>73.290000000000006</v>
      </c>
    </row>
    <row r="93" spans="1:6" x14ac:dyDescent="0.55000000000000004">
      <c r="A93" s="22">
        <v>42922.272002314814</v>
      </c>
      <c r="B93" s="11" t="s">
        <v>0</v>
      </c>
      <c r="C93" s="11" t="s">
        <v>1</v>
      </c>
      <c r="D93" s="11">
        <v>482</v>
      </c>
      <c r="E93" s="11">
        <v>25.19</v>
      </c>
      <c r="F93" s="11">
        <v>73.5</v>
      </c>
    </row>
    <row r="94" spans="1:6" x14ac:dyDescent="0.55000000000000004">
      <c r="A94" s="22">
        <v>42922.272349537037</v>
      </c>
      <c r="B94" s="11" t="s">
        <v>0</v>
      </c>
      <c r="C94" s="11" t="s">
        <v>1</v>
      </c>
      <c r="D94" s="11">
        <v>481</v>
      </c>
      <c r="E94" s="11">
        <v>25.18</v>
      </c>
      <c r="F94" s="11">
        <v>73.739999999999995</v>
      </c>
    </row>
    <row r="95" spans="1:6" x14ac:dyDescent="0.55000000000000004">
      <c r="A95" s="22">
        <v>42922.272696759261</v>
      </c>
      <c r="B95" s="11" t="s">
        <v>0</v>
      </c>
      <c r="C95" s="11" t="s">
        <v>1</v>
      </c>
      <c r="D95" s="11">
        <v>483</v>
      </c>
      <c r="E95" s="11">
        <v>25.15</v>
      </c>
      <c r="F95" s="11">
        <v>73.98</v>
      </c>
    </row>
    <row r="96" spans="1:6" x14ac:dyDescent="0.55000000000000004">
      <c r="A96" s="22">
        <v>42922.273043981484</v>
      </c>
      <c r="B96" s="11" t="s">
        <v>0</v>
      </c>
      <c r="C96" s="11" t="s">
        <v>1</v>
      </c>
      <c r="D96" s="11">
        <v>479</v>
      </c>
      <c r="E96" s="11">
        <v>25.15</v>
      </c>
      <c r="F96" s="11">
        <v>74.209999999999994</v>
      </c>
    </row>
    <row r="97" spans="1:6" x14ac:dyDescent="0.55000000000000004">
      <c r="A97" s="22">
        <v>42922.2733912037</v>
      </c>
      <c r="B97" s="11" t="s">
        <v>0</v>
      </c>
      <c r="C97" s="11" t="s">
        <v>1</v>
      </c>
      <c r="D97" s="11">
        <v>479</v>
      </c>
      <c r="E97" s="11">
        <v>25.14</v>
      </c>
      <c r="F97" s="11">
        <v>74.41</v>
      </c>
    </row>
    <row r="98" spans="1:6" x14ac:dyDescent="0.55000000000000004">
      <c r="A98" s="22">
        <v>42922.273738425924</v>
      </c>
      <c r="B98" s="11" t="s">
        <v>0</v>
      </c>
      <c r="C98" s="11" t="s">
        <v>1</v>
      </c>
      <c r="D98" s="11">
        <v>480</v>
      </c>
      <c r="E98" s="11">
        <v>25.15</v>
      </c>
      <c r="F98" s="11">
        <v>74.7</v>
      </c>
    </row>
    <row r="99" spans="1:6" x14ac:dyDescent="0.55000000000000004">
      <c r="A99" s="22">
        <v>42922.274085648147</v>
      </c>
      <c r="B99" s="11" t="s">
        <v>0</v>
      </c>
      <c r="C99" s="11" t="s">
        <v>1</v>
      </c>
      <c r="D99" s="11">
        <v>478</v>
      </c>
      <c r="E99" s="11">
        <v>25.2</v>
      </c>
      <c r="F99" s="11">
        <v>74.790000000000006</v>
      </c>
    </row>
    <row r="100" spans="1:6" x14ac:dyDescent="0.55000000000000004">
      <c r="A100" s="22">
        <v>42922.27443287037</v>
      </c>
      <c r="B100" s="11" t="s">
        <v>0</v>
      </c>
      <c r="C100" s="11" t="s">
        <v>1</v>
      </c>
      <c r="D100" s="11">
        <v>478</v>
      </c>
      <c r="E100" s="11">
        <v>25.24</v>
      </c>
      <c r="F100" s="11">
        <v>74.5</v>
      </c>
    </row>
    <row r="101" spans="1:6" x14ac:dyDescent="0.55000000000000004">
      <c r="A101" s="22">
        <v>42922.274780092594</v>
      </c>
      <c r="B101" s="11" t="s">
        <v>0</v>
      </c>
      <c r="C101" s="11" t="s">
        <v>1</v>
      </c>
      <c r="D101" s="11">
        <v>478</v>
      </c>
      <c r="E101" s="11">
        <v>25.29</v>
      </c>
      <c r="F101" s="11">
        <v>74.12</v>
      </c>
    </row>
    <row r="102" spans="1:6" x14ac:dyDescent="0.55000000000000004">
      <c r="A102" s="22">
        <v>42922.275127314817</v>
      </c>
      <c r="B102" s="11" t="s">
        <v>0</v>
      </c>
      <c r="C102" s="11" t="s">
        <v>1</v>
      </c>
      <c r="D102" s="11">
        <v>479</v>
      </c>
      <c r="E102" s="11">
        <v>25.36</v>
      </c>
      <c r="F102" s="11">
        <v>73.709999999999994</v>
      </c>
    </row>
    <row r="103" spans="1:6" x14ac:dyDescent="0.55000000000000004">
      <c r="A103" s="22">
        <v>42922.27547453704</v>
      </c>
      <c r="B103" s="11" t="s">
        <v>0</v>
      </c>
      <c r="C103" s="11" t="s">
        <v>1</v>
      </c>
      <c r="D103" s="11">
        <v>479</v>
      </c>
      <c r="E103" s="11">
        <v>25.43</v>
      </c>
      <c r="F103" s="11">
        <v>73.44</v>
      </c>
    </row>
    <row r="104" spans="1:6" x14ac:dyDescent="0.55000000000000004">
      <c r="A104" s="22">
        <v>42922.275821759256</v>
      </c>
      <c r="B104" s="11" t="s">
        <v>0</v>
      </c>
      <c r="C104" s="11" t="s">
        <v>1</v>
      </c>
      <c r="D104" s="11">
        <v>478</v>
      </c>
      <c r="E104" s="11">
        <v>25.52</v>
      </c>
      <c r="F104" s="11">
        <v>73.11</v>
      </c>
    </row>
    <row r="105" spans="1:6" x14ac:dyDescent="0.55000000000000004">
      <c r="A105" s="22">
        <v>42922.27616898148</v>
      </c>
      <c r="B105" s="11" t="s">
        <v>0</v>
      </c>
      <c r="C105" s="11" t="s">
        <v>1</v>
      </c>
      <c r="D105" s="11">
        <v>482</v>
      </c>
      <c r="E105" s="11">
        <v>25.64</v>
      </c>
      <c r="F105" s="11">
        <v>72.61</v>
      </c>
    </row>
    <row r="106" spans="1:6" x14ac:dyDescent="0.55000000000000004">
      <c r="A106" s="22">
        <v>42922.276516203703</v>
      </c>
      <c r="B106" s="11" t="s">
        <v>0</v>
      </c>
      <c r="C106" s="11" t="s">
        <v>1</v>
      </c>
      <c r="D106" s="11">
        <v>479</v>
      </c>
      <c r="E106" s="11">
        <v>25.72</v>
      </c>
      <c r="F106" s="11">
        <v>72.19</v>
      </c>
    </row>
    <row r="107" spans="1:6" x14ac:dyDescent="0.55000000000000004">
      <c r="A107" s="22">
        <v>42922.276863425926</v>
      </c>
      <c r="B107" s="11" t="s">
        <v>0</v>
      </c>
      <c r="C107" s="11" t="s">
        <v>1</v>
      </c>
      <c r="D107" s="11">
        <v>481</v>
      </c>
      <c r="E107" s="11">
        <v>25.77</v>
      </c>
      <c r="F107" s="11">
        <v>71.98</v>
      </c>
    </row>
    <row r="108" spans="1:6" x14ac:dyDescent="0.55000000000000004">
      <c r="A108" s="22">
        <v>42922.27721064815</v>
      </c>
      <c r="B108" s="11" t="s">
        <v>0</v>
      </c>
      <c r="C108" s="11" t="s">
        <v>1</v>
      </c>
      <c r="D108" s="11">
        <v>481</v>
      </c>
      <c r="E108" s="11">
        <v>25.79</v>
      </c>
      <c r="F108" s="11">
        <v>71.83</v>
      </c>
    </row>
    <row r="109" spans="1:6" x14ac:dyDescent="0.55000000000000004">
      <c r="A109" s="22">
        <v>42922.277557870373</v>
      </c>
      <c r="B109" s="11" t="s">
        <v>0</v>
      </c>
      <c r="C109" s="11" t="s">
        <v>1</v>
      </c>
      <c r="D109" s="11">
        <v>481</v>
      </c>
      <c r="E109" s="11">
        <v>25.83</v>
      </c>
      <c r="F109" s="11">
        <v>71.8</v>
      </c>
    </row>
    <row r="110" spans="1:6" x14ac:dyDescent="0.55000000000000004">
      <c r="A110" s="22">
        <v>42922.277905092589</v>
      </c>
      <c r="B110" s="11" t="s">
        <v>0</v>
      </c>
      <c r="C110" s="11" t="s">
        <v>1</v>
      </c>
      <c r="D110" s="11">
        <v>480</v>
      </c>
      <c r="E110" s="11">
        <v>25.82</v>
      </c>
      <c r="F110" s="11">
        <v>71.89</v>
      </c>
    </row>
    <row r="111" spans="1:6" x14ac:dyDescent="0.55000000000000004">
      <c r="A111" s="22">
        <v>42922.278252314813</v>
      </c>
      <c r="B111" s="11" t="s">
        <v>0</v>
      </c>
      <c r="C111" s="11" t="s">
        <v>1</v>
      </c>
      <c r="D111" s="11">
        <v>480</v>
      </c>
      <c r="E111" s="11">
        <v>25.79</v>
      </c>
      <c r="F111" s="11">
        <v>72.040000000000006</v>
      </c>
    </row>
    <row r="112" spans="1:6" x14ac:dyDescent="0.55000000000000004">
      <c r="A112" s="22">
        <v>42922.278599537036</v>
      </c>
      <c r="B112" s="11" t="s">
        <v>0</v>
      </c>
      <c r="C112" s="11" t="s">
        <v>1</v>
      </c>
      <c r="D112" s="11">
        <v>480</v>
      </c>
      <c r="E112" s="11">
        <v>25.8</v>
      </c>
      <c r="F112" s="11">
        <v>72.28</v>
      </c>
    </row>
    <row r="113" spans="1:6" x14ac:dyDescent="0.55000000000000004">
      <c r="A113" s="22">
        <v>42922.278946759259</v>
      </c>
      <c r="B113" s="11" t="s">
        <v>0</v>
      </c>
      <c r="C113" s="11" t="s">
        <v>1</v>
      </c>
      <c r="D113" s="11">
        <v>480</v>
      </c>
      <c r="E113" s="11">
        <v>25.77</v>
      </c>
      <c r="F113" s="11">
        <v>72.489999999999995</v>
      </c>
    </row>
    <row r="114" spans="1:6" x14ac:dyDescent="0.55000000000000004">
      <c r="A114" s="22">
        <v>42922.279293981483</v>
      </c>
      <c r="B114" s="11" t="s">
        <v>0</v>
      </c>
      <c r="C114" s="11" t="s">
        <v>1</v>
      </c>
      <c r="D114" s="11">
        <v>479</v>
      </c>
      <c r="E114" s="11">
        <v>25.74</v>
      </c>
      <c r="F114" s="11">
        <v>72.73</v>
      </c>
    </row>
    <row r="115" spans="1:6" x14ac:dyDescent="0.55000000000000004">
      <c r="A115" s="22">
        <v>42922.279641203706</v>
      </c>
      <c r="B115" s="11" t="s">
        <v>0</v>
      </c>
      <c r="C115" s="11" t="s">
        <v>1</v>
      </c>
      <c r="D115" s="11">
        <v>479</v>
      </c>
      <c r="E115" s="11">
        <v>25.73</v>
      </c>
      <c r="F115" s="11">
        <v>72.989999999999995</v>
      </c>
    </row>
    <row r="116" spans="1:6" x14ac:dyDescent="0.55000000000000004">
      <c r="A116" s="22">
        <v>42922.279988425929</v>
      </c>
      <c r="B116" s="11" t="s">
        <v>0</v>
      </c>
      <c r="C116" s="11" t="s">
        <v>1</v>
      </c>
      <c r="D116" s="11">
        <v>478</v>
      </c>
      <c r="E116" s="11">
        <v>25.71</v>
      </c>
      <c r="F116" s="11">
        <v>73.2</v>
      </c>
    </row>
    <row r="117" spans="1:6" ht="14.7" thickBot="1" x14ac:dyDescent="0.6">
      <c r="A117" s="23">
        <v>42922.280335648145</v>
      </c>
      <c r="B117" s="5" t="s">
        <v>0</v>
      </c>
      <c r="C117" s="5" t="s">
        <v>1</v>
      </c>
      <c r="D117" s="5">
        <v>477</v>
      </c>
      <c r="E117" s="5">
        <v>25.7</v>
      </c>
      <c r="F117" s="5">
        <v>73.44</v>
      </c>
    </row>
    <row r="118" spans="1:6" ht="14.7" thickTop="1" x14ac:dyDescent="0.55000000000000004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workbookViewId="0">
      <selection activeCell="H21" sqref="H21"/>
    </sheetView>
  </sheetViews>
  <sheetFormatPr defaultRowHeight="14.4" x14ac:dyDescent="0.55000000000000004"/>
  <cols>
    <col min="1" max="1" width="18" customWidth="1"/>
  </cols>
  <sheetData>
    <row r="1" spans="1:11" ht="29.7" customHeight="1" thickBot="1" x14ac:dyDescent="1">
      <c r="A1" s="45" t="s">
        <v>39</v>
      </c>
    </row>
    <row r="2" spans="1:11" ht="15" thickTop="1" thickBot="1" x14ac:dyDescent="0.6">
      <c r="A2" s="29" t="s">
        <v>30</v>
      </c>
      <c r="B2" s="33"/>
      <c r="C2" s="33"/>
      <c r="D2" s="33"/>
      <c r="E2" s="33"/>
      <c r="F2" s="34"/>
    </row>
    <row r="3" spans="1:11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H3" s="30" t="s">
        <v>8</v>
      </c>
      <c r="I3" s="30" t="s">
        <v>5</v>
      </c>
      <c r="J3" s="30" t="s">
        <v>9</v>
      </c>
      <c r="K3" s="30" t="s">
        <v>20</v>
      </c>
    </row>
    <row r="4" spans="1:11" ht="15" thickTop="1" thickBot="1" x14ac:dyDescent="0.6">
      <c r="A4" s="21">
        <v>42922.451550925929</v>
      </c>
      <c r="B4" s="4" t="s">
        <v>0</v>
      </c>
      <c r="C4" s="4" t="s">
        <v>1</v>
      </c>
      <c r="D4" s="4">
        <v>468</v>
      </c>
      <c r="E4" s="4">
        <v>34.380000000000003</v>
      </c>
      <c r="F4" s="4">
        <v>64.34</v>
      </c>
      <c r="H4" s="4">
        <v>0</v>
      </c>
      <c r="I4" s="4">
        <v>465</v>
      </c>
      <c r="J4" s="40">
        <f>SLOPE(I4:I15,H4:H15)</f>
        <v>-1.1421911421911422E-2</v>
      </c>
      <c r="K4" s="4">
        <f>AVERAGE(E4:E17)</f>
        <v>35.024999999999999</v>
      </c>
    </row>
    <row r="5" spans="1:11" ht="15" thickTop="1" thickBot="1" x14ac:dyDescent="0.6">
      <c r="A5" s="22">
        <v>42922.451805555553</v>
      </c>
      <c r="B5" s="11" t="s">
        <v>0</v>
      </c>
      <c r="C5" s="11" t="s">
        <v>1</v>
      </c>
      <c r="D5" s="11">
        <v>465</v>
      </c>
      <c r="E5" s="11">
        <v>34.880000000000003</v>
      </c>
      <c r="F5" s="11">
        <v>63.45</v>
      </c>
      <c r="H5" s="11">
        <v>30</v>
      </c>
      <c r="I5" s="11">
        <v>466</v>
      </c>
      <c r="K5" s="5">
        <f>K4+273</f>
        <v>308.02499999999998</v>
      </c>
    </row>
    <row r="6" spans="1:11" ht="14.7" thickTop="1" x14ac:dyDescent="0.55000000000000004">
      <c r="A6" s="22">
        <v>42922.452118055553</v>
      </c>
      <c r="B6" s="11" t="s">
        <v>0</v>
      </c>
      <c r="C6" s="11" t="s">
        <v>1</v>
      </c>
      <c r="D6" s="11">
        <v>466</v>
      </c>
      <c r="E6" s="11">
        <v>35.380000000000003</v>
      </c>
      <c r="F6" s="11">
        <v>62.38</v>
      </c>
      <c r="H6" s="11">
        <v>60</v>
      </c>
      <c r="I6" s="11">
        <v>463</v>
      </c>
    </row>
    <row r="7" spans="1:11" x14ac:dyDescent="0.55000000000000004">
      <c r="A7" s="22">
        <v>42922.45239583333</v>
      </c>
      <c r="B7" s="11" t="s">
        <v>0</v>
      </c>
      <c r="C7" s="11" t="s">
        <v>1</v>
      </c>
      <c r="D7" s="11">
        <v>463</v>
      </c>
      <c r="E7" s="11">
        <v>35.5</v>
      </c>
      <c r="F7" s="11">
        <v>62.68</v>
      </c>
      <c r="H7" s="11">
        <v>90</v>
      </c>
      <c r="I7" s="11">
        <v>462</v>
      </c>
    </row>
    <row r="8" spans="1:11" x14ac:dyDescent="0.55000000000000004">
      <c r="A8" s="22">
        <v>42922.452743055554</v>
      </c>
      <c r="B8" s="11" t="s">
        <v>0</v>
      </c>
      <c r="C8" s="11" t="s">
        <v>1</v>
      </c>
      <c r="D8" s="11">
        <v>462</v>
      </c>
      <c r="E8" s="11">
        <v>35.29</v>
      </c>
      <c r="F8" s="11">
        <v>62.78</v>
      </c>
      <c r="H8" s="11">
        <v>120</v>
      </c>
      <c r="I8" s="11">
        <v>459</v>
      </c>
    </row>
    <row r="9" spans="1:11" x14ac:dyDescent="0.55000000000000004">
      <c r="A9" s="22">
        <v>42922.453090277777</v>
      </c>
      <c r="B9" s="11" t="s">
        <v>0</v>
      </c>
      <c r="C9" s="11" t="s">
        <v>1</v>
      </c>
      <c r="D9" s="11">
        <v>459</v>
      </c>
      <c r="E9" s="11">
        <v>35.17</v>
      </c>
      <c r="F9" s="11">
        <v>63.42</v>
      </c>
      <c r="H9" s="11">
        <v>150</v>
      </c>
      <c r="I9" s="11">
        <v>461</v>
      </c>
    </row>
    <row r="10" spans="1:11" x14ac:dyDescent="0.55000000000000004">
      <c r="A10" s="22">
        <v>42922.4534375</v>
      </c>
      <c r="B10" s="11" t="s">
        <v>0</v>
      </c>
      <c r="C10" s="11" t="s">
        <v>1</v>
      </c>
      <c r="D10" s="11">
        <v>461</v>
      </c>
      <c r="E10" s="11">
        <v>35.090000000000003</v>
      </c>
      <c r="F10" s="11">
        <v>64.03</v>
      </c>
      <c r="H10" s="11">
        <v>180</v>
      </c>
      <c r="I10" s="11">
        <v>457</v>
      </c>
    </row>
    <row r="11" spans="1:11" x14ac:dyDescent="0.55000000000000004">
      <c r="A11" s="22">
        <v>42922.453784722224</v>
      </c>
      <c r="B11" s="11" t="s">
        <v>0</v>
      </c>
      <c r="C11" s="11" t="s">
        <v>1</v>
      </c>
      <c r="D11" s="11">
        <v>457</v>
      </c>
      <c r="E11" s="11">
        <v>35.06</v>
      </c>
      <c r="F11" s="11">
        <v>64.58</v>
      </c>
      <c r="H11" s="11">
        <v>210</v>
      </c>
      <c r="I11" s="11">
        <v>458</v>
      </c>
    </row>
    <row r="12" spans="1:11" x14ac:dyDescent="0.55000000000000004">
      <c r="A12" s="22">
        <v>42922.454131944447</v>
      </c>
      <c r="B12" s="11" t="s">
        <v>0</v>
      </c>
      <c r="C12" s="11" t="s">
        <v>1</v>
      </c>
      <c r="D12" s="11">
        <v>458</v>
      </c>
      <c r="E12" s="11">
        <v>34.99</v>
      </c>
      <c r="F12" s="11">
        <v>65.069999999999993</v>
      </c>
      <c r="H12" s="11">
        <v>240</v>
      </c>
      <c r="I12" s="11">
        <v>463</v>
      </c>
    </row>
    <row r="13" spans="1:11" x14ac:dyDescent="0.55000000000000004">
      <c r="A13" s="22">
        <v>42922.454479166663</v>
      </c>
      <c r="B13" s="11" t="s">
        <v>0</v>
      </c>
      <c r="C13" s="11" t="s">
        <v>1</v>
      </c>
      <c r="D13" s="11">
        <v>463</v>
      </c>
      <c r="E13" s="11">
        <v>34.979999999999997</v>
      </c>
      <c r="F13" s="11">
        <v>65.5</v>
      </c>
      <c r="H13" s="11">
        <v>270</v>
      </c>
      <c r="I13" s="11">
        <v>462</v>
      </c>
    </row>
    <row r="14" spans="1:11" x14ac:dyDescent="0.55000000000000004">
      <c r="A14" s="22">
        <v>42922.454826388886</v>
      </c>
      <c r="B14" s="11" t="s">
        <v>0</v>
      </c>
      <c r="C14" s="11" t="s">
        <v>1</v>
      </c>
      <c r="D14" s="11">
        <v>462</v>
      </c>
      <c r="E14" s="11">
        <v>34.97</v>
      </c>
      <c r="F14" s="11">
        <v>65.930000000000007</v>
      </c>
      <c r="H14" s="11">
        <v>300</v>
      </c>
      <c r="I14" s="11">
        <v>461</v>
      </c>
    </row>
    <row r="15" spans="1:11" ht="14.7" thickBot="1" x14ac:dyDescent="0.6">
      <c r="A15" s="22">
        <v>42922.45517361111</v>
      </c>
      <c r="B15" s="11" t="s">
        <v>0</v>
      </c>
      <c r="C15" s="11" t="s">
        <v>1</v>
      </c>
      <c r="D15" s="11">
        <v>461</v>
      </c>
      <c r="E15" s="11">
        <v>34.909999999999997</v>
      </c>
      <c r="F15" s="11">
        <v>66.290000000000006</v>
      </c>
      <c r="H15" s="5">
        <v>330</v>
      </c>
      <c r="I15" s="5">
        <v>461</v>
      </c>
    </row>
    <row r="16" spans="1:11" ht="14.7" thickTop="1" x14ac:dyDescent="0.55000000000000004">
      <c r="A16" s="22">
        <v>42922.455520833333</v>
      </c>
      <c r="B16" s="11" t="s">
        <v>0</v>
      </c>
      <c r="C16" s="11" t="s">
        <v>1</v>
      </c>
      <c r="D16" s="11">
        <v>461</v>
      </c>
      <c r="E16" s="11">
        <v>34.89</v>
      </c>
      <c r="F16" s="11">
        <v>66.62</v>
      </c>
    </row>
    <row r="17" spans="1:16" ht="14.7" thickBot="1" x14ac:dyDescent="0.6">
      <c r="A17" s="23">
        <v>42922.455868055556</v>
      </c>
      <c r="B17" s="5" t="s">
        <v>0</v>
      </c>
      <c r="C17" s="5" t="s">
        <v>1</v>
      </c>
      <c r="D17" s="5">
        <v>462</v>
      </c>
      <c r="E17" s="5">
        <v>34.86</v>
      </c>
      <c r="F17" s="5">
        <v>66.89</v>
      </c>
    </row>
    <row r="18" spans="1:16" ht="15" thickTop="1" thickBot="1" x14ac:dyDescent="0.6">
      <c r="A18" s="25"/>
      <c r="B18" s="3"/>
      <c r="C18" s="3"/>
      <c r="D18" s="3"/>
      <c r="E18" s="3"/>
      <c r="F18" s="3"/>
    </row>
    <row r="19" spans="1:16" ht="15" thickTop="1" thickBot="1" x14ac:dyDescent="0.6">
      <c r="A19" s="25"/>
      <c r="B19" s="26" t="s">
        <v>113</v>
      </c>
      <c r="C19" s="27"/>
      <c r="D19" s="28"/>
      <c r="E19" s="3"/>
      <c r="F19" s="3"/>
    </row>
    <row r="20" spans="1:16" ht="15" thickTop="1" thickBot="1" x14ac:dyDescent="0.6">
      <c r="A20" s="25"/>
      <c r="B20" s="24" t="s">
        <v>112</v>
      </c>
      <c r="C20" s="24" t="s">
        <v>110</v>
      </c>
      <c r="D20" s="24" t="s">
        <v>111</v>
      </c>
      <c r="E20" s="3"/>
      <c r="F20" s="3"/>
    </row>
    <row r="21" spans="1:16" ht="14.7" thickTop="1" x14ac:dyDescent="0.55000000000000004">
      <c r="A21" s="25"/>
      <c r="B21" s="11">
        <v>1</v>
      </c>
      <c r="C21" s="15">
        <v>0.4513888888888889</v>
      </c>
      <c r="D21" s="15">
        <v>0.45555555555555555</v>
      </c>
      <c r="E21" s="3"/>
      <c r="F21" s="3"/>
    </row>
    <row r="22" spans="1:16" x14ac:dyDescent="0.55000000000000004">
      <c r="A22" s="25"/>
      <c r="B22" s="11">
        <v>2</v>
      </c>
      <c r="C22" s="16">
        <v>0.45833333333333331</v>
      </c>
      <c r="D22" s="16">
        <v>0.46249999999999997</v>
      </c>
      <c r="E22" s="3"/>
      <c r="F22" s="3"/>
    </row>
    <row r="23" spans="1:16" ht="14.7" thickBot="1" x14ac:dyDescent="0.6">
      <c r="A23" s="25"/>
      <c r="B23" s="5">
        <v>3</v>
      </c>
      <c r="C23" s="17">
        <v>0.46458333333333335</v>
      </c>
      <c r="D23" s="17">
        <v>0.4680555555555555</v>
      </c>
      <c r="E23" s="3"/>
      <c r="F23" s="3"/>
    </row>
    <row r="24" spans="1:16" ht="15" thickTop="1" thickBot="1" x14ac:dyDescent="0.6">
      <c r="A24" s="25"/>
      <c r="B24" s="3"/>
      <c r="C24" s="3"/>
      <c r="D24" s="3"/>
      <c r="E24" s="3"/>
      <c r="F24" s="3"/>
    </row>
    <row r="25" spans="1:16" ht="15" thickTop="1" thickBot="1" x14ac:dyDescent="0.6">
      <c r="A25" s="29" t="s">
        <v>33</v>
      </c>
      <c r="B25" s="33"/>
      <c r="C25" s="33"/>
      <c r="D25" s="33"/>
      <c r="E25" s="33"/>
      <c r="F25" s="34"/>
      <c r="H25" s="36" t="s">
        <v>34</v>
      </c>
    </row>
    <row r="26" spans="1:16" ht="15" thickTop="1" thickBot="1" x14ac:dyDescent="0.6">
      <c r="A26" s="30" t="s">
        <v>2</v>
      </c>
      <c r="B26" s="30" t="s">
        <v>3</v>
      </c>
      <c r="C26" s="30" t="s">
        <v>4</v>
      </c>
      <c r="D26" s="30" t="s">
        <v>5</v>
      </c>
      <c r="E26" s="30" t="s">
        <v>6</v>
      </c>
      <c r="F26" s="30" t="s">
        <v>7</v>
      </c>
      <c r="H26" s="13" t="s">
        <v>35</v>
      </c>
      <c r="I26" s="14"/>
      <c r="J26" s="14"/>
      <c r="K26" s="14"/>
      <c r="L26" s="14"/>
      <c r="M26" s="14"/>
      <c r="N26" s="14"/>
      <c r="O26" s="14"/>
      <c r="P26" s="12"/>
    </row>
    <row r="27" spans="1:16" ht="14.7" thickTop="1" x14ac:dyDescent="0.55000000000000004">
      <c r="A27" s="21">
        <v>42922.448553240742</v>
      </c>
      <c r="B27" s="4" t="s">
        <v>0</v>
      </c>
      <c r="C27" s="4">
        <v>1</v>
      </c>
      <c r="D27" s="4">
        <v>474</v>
      </c>
      <c r="E27" s="4">
        <v>27.94</v>
      </c>
      <c r="F27" s="11">
        <v>76.52</v>
      </c>
    </row>
    <row r="28" spans="1:16" x14ac:dyDescent="0.55000000000000004">
      <c r="A28" s="22">
        <v>42922.449814814812</v>
      </c>
      <c r="B28" s="11" t="s">
        <v>0</v>
      </c>
      <c r="C28" s="11">
        <v>2</v>
      </c>
      <c r="D28" s="11">
        <v>479</v>
      </c>
      <c r="E28" s="11">
        <v>30.67</v>
      </c>
      <c r="F28" s="11">
        <v>71.209999999999994</v>
      </c>
    </row>
    <row r="29" spans="1:16" x14ac:dyDescent="0.55000000000000004">
      <c r="A29" s="22">
        <v>42922.450162037036</v>
      </c>
      <c r="B29" s="11" t="s">
        <v>0</v>
      </c>
      <c r="C29" s="11">
        <v>3</v>
      </c>
      <c r="D29" s="11">
        <v>477</v>
      </c>
      <c r="E29" s="11">
        <v>31.34</v>
      </c>
      <c r="F29" s="11">
        <v>70.14</v>
      </c>
    </row>
    <row r="30" spans="1:16" x14ac:dyDescent="0.55000000000000004">
      <c r="A30" s="22">
        <v>42922.450509259259</v>
      </c>
      <c r="B30" s="11" t="s">
        <v>0</v>
      </c>
      <c r="C30" s="11">
        <v>4</v>
      </c>
      <c r="D30" s="11">
        <v>475</v>
      </c>
      <c r="E30" s="11">
        <v>32.090000000000003</v>
      </c>
      <c r="F30" s="11">
        <v>68.739999999999995</v>
      </c>
    </row>
    <row r="31" spans="1:16" x14ac:dyDescent="0.55000000000000004">
      <c r="A31" s="22">
        <v>42922.450856481482</v>
      </c>
      <c r="B31" s="11" t="s">
        <v>0</v>
      </c>
      <c r="C31" s="11">
        <v>5</v>
      </c>
      <c r="D31" s="11">
        <v>474</v>
      </c>
      <c r="E31" s="11">
        <v>32.85</v>
      </c>
      <c r="F31" s="11">
        <v>67.459999999999994</v>
      </c>
    </row>
    <row r="32" spans="1:16" x14ac:dyDescent="0.55000000000000004">
      <c r="A32" s="22">
        <v>42922.451203703706</v>
      </c>
      <c r="B32" s="11" t="s">
        <v>0</v>
      </c>
      <c r="C32" s="11">
        <v>6</v>
      </c>
      <c r="D32" s="11">
        <v>474</v>
      </c>
      <c r="E32" s="11">
        <v>33.65</v>
      </c>
      <c r="F32" s="11">
        <v>65.959999999999994</v>
      </c>
    </row>
    <row r="33" spans="1:6" x14ac:dyDescent="0.55000000000000004">
      <c r="A33" s="22">
        <v>42922.451550925929</v>
      </c>
      <c r="B33" s="11" t="s">
        <v>0</v>
      </c>
      <c r="C33" s="11">
        <v>7</v>
      </c>
      <c r="D33" s="11">
        <v>468</v>
      </c>
      <c r="E33" s="11">
        <v>34.380000000000003</v>
      </c>
      <c r="F33" s="11">
        <v>64.34</v>
      </c>
    </row>
    <row r="34" spans="1:6" x14ac:dyDescent="0.55000000000000004">
      <c r="A34" s="22">
        <v>42922.451805555553</v>
      </c>
      <c r="B34" s="11" t="s">
        <v>0</v>
      </c>
      <c r="C34" s="11">
        <v>8</v>
      </c>
      <c r="D34" s="11">
        <v>465</v>
      </c>
      <c r="E34" s="11">
        <v>34.880000000000003</v>
      </c>
      <c r="F34" s="11">
        <v>63.45</v>
      </c>
    </row>
    <row r="35" spans="1:6" x14ac:dyDescent="0.55000000000000004">
      <c r="A35" s="22">
        <v>42922.452118055553</v>
      </c>
      <c r="B35" s="11" t="s">
        <v>0</v>
      </c>
      <c r="C35" s="11">
        <v>9</v>
      </c>
      <c r="D35" s="11">
        <v>466</v>
      </c>
      <c r="E35" s="11">
        <v>35.380000000000003</v>
      </c>
      <c r="F35" s="11">
        <v>62.38</v>
      </c>
    </row>
    <row r="36" spans="1:6" x14ac:dyDescent="0.55000000000000004">
      <c r="A36" s="22">
        <v>42922.45239583333</v>
      </c>
      <c r="B36" s="11" t="s">
        <v>0</v>
      </c>
      <c r="C36" s="11">
        <v>10</v>
      </c>
      <c r="D36" s="11">
        <v>463</v>
      </c>
      <c r="E36" s="11">
        <v>35.5</v>
      </c>
      <c r="F36" s="11">
        <v>62.68</v>
      </c>
    </row>
    <row r="37" spans="1:6" x14ac:dyDescent="0.55000000000000004">
      <c r="A37" s="22">
        <v>42922.452743055554</v>
      </c>
      <c r="B37" s="11" t="s">
        <v>0</v>
      </c>
      <c r="C37" s="11">
        <v>11</v>
      </c>
      <c r="D37" s="11">
        <v>462</v>
      </c>
      <c r="E37" s="11">
        <v>35.29</v>
      </c>
      <c r="F37" s="11">
        <v>62.78</v>
      </c>
    </row>
    <row r="38" spans="1:6" x14ac:dyDescent="0.55000000000000004">
      <c r="A38" s="22">
        <v>42922.453090277777</v>
      </c>
      <c r="B38" s="11" t="s">
        <v>0</v>
      </c>
      <c r="C38" s="11">
        <v>12</v>
      </c>
      <c r="D38" s="11">
        <v>459</v>
      </c>
      <c r="E38" s="11">
        <v>35.17</v>
      </c>
      <c r="F38" s="11">
        <v>63.42</v>
      </c>
    </row>
    <row r="39" spans="1:6" x14ac:dyDescent="0.55000000000000004">
      <c r="A39" s="22">
        <v>42922.4534375</v>
      </c>
      <c r="B39" s="11" t="s">
        <v>0</v>
      </c>
      <c r="C39" s="11">
        <v>13</v>
      </c>
      <c r="D39" s="11">
        <v>461</v>
      </c>
      <c r="E39" s="11">
        <v>35.090000000000003</v>
      </c>
      <c r="F39" s="11">
        <v>64.03</v>
      </c>
    </row>
    <row r="40" spans="1:6" x14ac:dyDescent="0.55000000000000004">
      <c r="A40" s="22">
        <v>42922.453784722224</v>
      </c>
      <c r="B40" s="11" t="s">
        <v>0</v>
      </c>
      <c r="C40" s="11">
        <v>14</v>
      </c>
      <c r="D40" s="11">
        <v>457</v>
      </c>
      <c r="E40" s="11">
        <v>35.06</v>
      </c>
      <c r="F40" s="11">
        <v>64.58</v>
      </c>
    </row>
    <row r="41" spans="1:6" x14ac:dyDescent="0.55000000000000004">
      <c r="A41" s="22">
        <v>42922.454131944447</v>
      </c>
      <c r="B41" s="11" t="s">
        <v>0</v>
      </c>
      <c r="C41" s="11">
        <v>15</v>
      </c>
      <c r="D41" s="11">
        <v>458</v>
      </c>
      <c r="E41" s="11">
        <v>34.99</v>
      </c>
      <c r="F41" s="11">
        <v>65.069999999999993</v>
      </c>
    </row>
    <row r="42" spans="1:6" x14ac:dyDescent="0.55000000000000004">
      <c r="A42" s="22">
        <v>42922.454479166663</v>
      </c>
      <c r="B42" s="11" t="s">
        <v>0</v>
      </c>
      <c r="C42" s="11">
        <v>16</v>
      </c>
      <c r="D42" s="11">
        <v>463</v>
      </c>
      <c r="E42" s="11">
        <v>34.979999999999997</v>
      </c>
      <c r="F42" s="11">
        <v>65.5</v>
      </c>
    </row>
    <row r="43" spans="1:6" x14ac:dyDescent="0.55000000000000004">
      <c r="A43" s="22">
        <v>42922.454826388886</v>
      </c>
      <c r="B43" s="11" t="s">
        <v>0</v>
      </c>
      <c r="C43" s="11">
        <v>17</v>
      </c>
      <c r="D43" s="11">
        <v>462</v>
      </c>
      <c r="E43" s="11">
        <v>34.97</v>
      </c>
      <c r="F43" s="11">
        <v>65.930000000000007</v>
      </c>
    </row>
    <row r="44" spans="1:6" x14ac:dyDescent="0.55000000000000004">
      <c r="A44" s="22">
        <v>42922.45517361111</v>
      </c>
      <c r="B44" s="11" t="s">
        <v>0</v>
      </c>
      <c r="C44" s="11">
        <v>18</v>
      </c>
      <c r="D44" s="11">
        <v>461</v>
      </c>
      <c r="E44" s="11">
        <v>34.909999999999997</v>
      </c>
      <c r="F44" s="11">
        <v>66.290000000000006</v>
      </c>
    </row>
    <row r="45" spans="1:6" x14ac:dyDescent="0.55000000000000004">
      <c r="A45" s="22">
        <v>42922.455520833333</v>
      </c>
      <c r="B45" s="11" t="s">
        <v>0</v>
      </c>
      <c r="C45" s="11">
        <v>19</v>
      </c>
      <c r="D45" s="11">
        <v>461</v>
      </c>
      <c r="E45" s="11">
        <v>34.89</v>
      </c>
      <c r="F45" s="11">
        <v>66.62</v>
      </c>
    </row>
    <row r="46" spans="1:6" x14ac:dyDescent="0.55000000000000004">
      <c r="A46" s="22">
        <v>42922.455868055556</v>
      </c>
      <c r="B46" s="11" t="s">
        <v>0</v>
      </c>
      <c r="C46" s="11">
        <v>20</v>
      </c>
      <c r="D46" s="11">
        <v>462</v>
      </c>
      <c r="E46" s="11">
        <v>34.86</v>
      </c>
      <c r="F46" s="11">
        <v>66.89</v>
      </c>
    </row>
    <row r="47" spans="1:6" x14ac:dyDescent="0.55000000000000004">
      <c r="A47" s="22">
        <v>36526.000219907408</v>
      </c>
      <c r="B47" s="11" t="s">
        <v>0</v>
      </c>
      <c r="C47" s="11">
        <v>21</v>
      </c>
      <c r="D47" s="11">
        <v>462</v>
      </c>
      <c r="E47" s="11">
        <v>35.11</v>
      </c>
      <c r="F47" s="11">
        <v>67.069999999999993</v>
      </c>
    </row>
    <row r="48" spans="1:6" x14ac:dyDescent="0.55000000000000004">
      <c r="A48" s="22">
        <v>36526.000567129631</v>
      </c>
      <c r="B48" s="11" t="s">
        <v>0</v>
      </c>
      <c r="C48" s="11">
        <v>22</v>
      </c>
      <c r="D48" s="11">
        <v>463</v>
      </c>
      <c r="E48" s="11">
        <v>36.270000000000003</v>
      </c>
      <c r="F48" s="11">
        <v>62.5</v>
      </c>
    </row>
    <row r="49" spans="1:6" x14ac:dyDescent="0.55000000000000004">
      <c r="A49" s="22">
        <v>36526.000914351855</v>
      </c>
      <c r="B49" s="11" t="s">
        <v>0</v>
      </c>
      <c r="C49" s="11">
        <v>23</v>
      </c>
      <c r="D49" s="11">
        <v>464</v>
      </c>
      <c r="E49" s="11">
        <v>36.61</v>
      </c>
      <c r="F49" s="11">
        <v>59.93</v>
      </c>
    </row>
    <row r="50" spans="1:6" x14ac:dyDescent="0.55000000000000004">
      <c r="A50" s="22">
        <v>36526.001261574071</v>
      </c>
      <c r="B50" s="11" t="s">
        <v>0</v>
      </c>
      <c r="C50" s="11">
        <v>24</v>
      </c>
      <c r="D50" s="11">
        <v>469</v>
      </c>
      <c r="E50" s="11">
        <v>37.76</v>
      </c>
      <c r="F50" s="11">
        <v>56.26</v>
      </c>
    </row>
    <row r="51" spans="1:6" x14ac:dyDescent="0.55000000000000004">
      <c r="A51" s="22">
        <v>36526.001504629632</v>
      </c>
      <c r="B51" s="11" t="s">
        <v>0</v>
      </c>
      <c r="C51" s="11">
        <v>25</v>
      </c>
      <c r="D51" s="11">
        <v>462</v>
      </c>
      <c r="E51" s="11">
        <v>38.299999999999997</v>
      </c>
      <c r="F51" s="11">
        <v>53.66</v>
      </c>
    </row>
    <row r="52" spans="1:6" x14ac:dyDescent="0.55000000000000004">
      <c r="A52" s="22">
        <v>36526.001817129632</v>
      </c>
      <c r="B52" s="11" t="s">
        <v>0</v>
      </c>
      <c r="C52" s="11">
        <v>26</v>
      </c>
      <c r="D52" s="11">
        <v>481</v>
      </c>
      <c r="E52" s="11">
        <v>38.979999999999997</v>
      </c>
      <c r="F52" s="11">
        <v>52.59</v>
      </c>
    </row>
    <row r="53" spans="1:6" x14ac:dyDescent="0.55000000000000004">
      <c r="A53" s="22">
        <v>36526.002164351848</v>
      </c>
      <c r="B53" s="11" t="s">
        <v>0</v>
      </c>
      <c r="C53" s="11">
        <v>27</v>
      </c>
      <c r="D53" s="11">
        <v>475</v>
      </c>
      <c r="E53" s="11">
        <v>40.25</v>
      </c>
      <c r="F53" s="11">
        <v>50.77</v>
      </c>
    </row>
    <row r="54" spans="1:6" x14ac:dyDescent="0.55000000000000004">
      <c r="A54" s="22">
        <v>36526.002395833333</v>
      </c>
      <c r="B54" s="11" t="s">
        <v>0</v>
      </c>
      <c r="C54" s="11">
        <v>28</v>
      </c>
      <c r="D54" s="11">
        <v>484</v>
      </c>
      <c r="E54" s="11">
        <v>40.54</v>
      </c>
      <c r="F54" s="11">
        <v>49.91</v>
      </c>
    </row>
    <row r="55" spans="1:6" x14ac:dyDescent="0.55000000000000004">
      <c r="A55" s="22">
        <v>36526.000219907408</v>
      </c>
      <c r="B55" s="11" t="s">
        <v>0</v>
      </c>
      <c r="C55" s="11">
        <v>29</v>
      </c>
      <c r="D55" s="11">
        <v>469</v>
      </c>
      <c r="E55" s="11">
        <v>41.2</v>
      </c>
      <c r="F55" s="11">
        <v>49.33</v>
      </c>
    </row>
    <row r="56" spans="1:6" x14ac:dyDescent="0.55000000000000004">
      <c r="A56" s="22">
        <v>36526.000567129631</v>
      </c>
      <c r="B56" s="11" t="s">
        <v>0</v>
      </c>
      <c r="C56" s="11">
        <v>30</v>
      </c>
      <c r="D56" s="11">
        <v>472</v>
      </c>
      <c r="E56" s="11">
        <v>40.729999999999997</v>
      </c>
      <c r="F56" s="11">
        <v>50.84</v>
      </c>
    </row>
    <row r="57" spans="1:6" x14ac:dyDescent="0.55000000000000004">
      <c r="A57" s="22">
        <v>36526.000219907408</v>
      </c>
      <c r="B57" s="11" t="s">
        <v>0</v>
      </c>
      <c r="C57" s="11">
        <v>31</v>
      </c>
      <c r="D57" s="11">
        <v>467</v>
      </c>
      <c r="E57" s="11">
        <v>40.32</v>
      </c>
      <c r="F57" s="11">
        <v>52.22</v>
      </c>
    </row>
    <row r="58" spans="1:6" x14ac:dyDescent="0.55000000000000004">
      <c r="A58" s="22">
        <v>36526.000219907408</v>
      </c>
      <c r="B58" s="11" t="s">
        <v>0</v>
      </c>
      <c r="C58" s="11">
        <v>32</v>
      </c>
      <c r="D58" s="11">
        <v>470</v>
      </c>
      <c r="E58" s="11">
        <v>39.97</v>
      </c>
      <c r="F58" s="11">
        <v>53.5</v>
      </c>
    </row>
    <row r="59" spans="1:6" x14ac:dyDescent="0.55000000000000004">
      <c r="A59" s="22">
        <v>36526.000219907408</v>
      </c>
      <c r="B59" s="11" t="s">
        <v>0</v>
      </c>
      <c r="C59" s="11">
        <v>33</v>
      </c>
      <c r="D59" s="11">
        <v>468</v>
      </c>
      <c r="E59" s="11">
        <v>39.630000000000003</v>
      </c>
      <c r="F59" s="11">
        <v>54.88</v>
      </c>
    </row>
    <row r="60" spans="1:6" x14ac:dyDescent="0.55000000000000004">
      <c r="A60" s="22">
        <v>36526.000219907408</v>
      </c>
      <c r="B60" s="11" t="s">
        <v>0</v>
      </c>
      <c r="C60" s="11">
        <v>34</v>
      </c>
      <c r="D60" s="11">
        <v>472</v>
      </c>
      <c r="E60" s="11">
        <v>39.369999999999997</v>
      </c>
      <c r="F60" s="11">
        <v>56.26</v>
      </c>
    </row>
    <row r="61" spans="1:6" x14ac:dyDescent="0.55000000000000004">
      <c r="A61" s="22">
        <v>36526.000567129631</v>
      </c>
      <c r="B61" s="11" t="s">
        <v>0</v>
      </c>
      <c r="C61" s="11">
        <v>35</v>
      </c>
      <c r="D61" s="11">
        <v>474</v>
      </c>
      <c r="E61" s="11">
        <v>39.31</v>
      </c>
      <c r="F61" s="11">
        <v>56.7</v>
      </c>
    </row>
    <row r="62" spans="1:6" x14ac:dyDescent="0.55000000000000004">
      <c r="A62" s="22">
        <v>36526.000914351855</v>
      </c>
      <c r="B62" s="11" t="s">
        <v>0</v>
      </c>
      <c r="C62" s="11">
        <v>36</v>
      </c>
      <c r="D62" s="11">
        <v>471</v>
      </c>
      <c r="E62" s="11">
        <v>39.19</v>
      </c>
      <c r="F62" s="11">
        <v>57.17</v>
      </c>
    </row>
    <row r="63" spans="1:6" x14ac:dyDescent="0.55000000000000004">
      <c r="A63" s="22">
        <v>36526.000219907408</v>
      </c>
      <c r="B63" s="11" t="s">
        <v>0</v>
      </c>
      <c r="C63" s="11">
        <v>37</v>
      </c>
      <c r="D63" s="11">
        <v>475</v>
      </c>
      <c r="E63" s="11">
        <v>39.04</v>
      </c>
      <c r="F63" s="11">
        <v>57.8</v>
      </c>
    </row>
    <row r="64" spans="1:6" x14ac:dyDescent="0.55000000000000004">
      <c r="A64" s="22">
        <v>36526.000567129631</v>
      </c>
      <c r="B64" s="11" t="s">
        <v>0</v>
      </c>
      <c r="C64" s="11">
        <v>38</v>
      </c>
      <c r="D64" s="11">
        <v>477</v>
      </c>
      <c r="E64" s="11">
        <v>39.770000000000003</v>
      </c>
      <c r="F64" s="11">
        <v>56.11</v>
      </c>
    </row>
    <row r="65" spans="1:6" x14ac:dyDescent="0.55000000000000004">
      <c r="A65" s="22">
        <v>36526.000914351855</v>
      </c>
      <c r="B65" s="11" t="s">
        <v>0</v>
      </c>
      <c r="C65" s="11">
        <v>39</v>
      </c>
      <c r="D65" s="11">
        <v>488</v>
      </c>
      <c r="E65" s="11">
        <v>39.89</v>
      </c>
      <c r="F65" s="11">
        <v>54.54</v>
      </c>
    </row>
    <row r="66" spans="1:6" x14ac:dyDescent="0.55000000000000004">
      <c r="A66" s="22">
        <v>36526.001261574071</v>
      </c>
      <c r="B66" s="11" t="s">
        <v>0</v>
      </c>
      <c r="C66" s="11">
        <v>40</v>
      </c>
      <c r="D66" s="11">
        <v>505</v>
      </c>
      <c r="E66" s="11">
        <v>40.1</v>
      </c>
      <c r="F66" s="11">
        <v>53.88</v>
      </c>
    </row>
    <row r="67" spans="1:6" x14ac:dyDescent="0.55000000000000004">
      <c r="A67" s="22">
        <v>36526.001608796294</v>
      </c>
      <c r="B67" s="11" t="s">
        <v>0</v>
      </c>
      <c r="C67" s="11">
        <v>41</v>
      </c>
      <c r="D67" s="11">
        <v>500</v>
      </c>
      <c r="E67" s="11">
        <v>40.14</v>
      </c>
      <c r="F67" s="11">
        <v>53.19</v>
      </c>
    </row>
    <row r="68" spans="1:6" x14ac:dyDescent="0.55000000000000004">
      <c r="A68" s="22">
        <v>36526.001956018517</v>
      </c>
      <c r="B68" s="11" t="s">
        <v>0</v>
      </c>
      <c r="C68" s="11">
        <v>42</v>
      </c>
      <c r="D68" s="11">
        <v>501</v>
      </c>
      <c r="E68" s="11">
        <v>39.909999999999997</v>
      </c>
      <c r="F68" s="11">
        <v>52.69</v>
      </c>
    </row>
    <row r="69" spans="1:6" x14ac:dyDescent="0.55000000000000004">
      <c r="A69" s="22">
        <v>36526.002303240741</v>
      </c>
      <c r="B69" s="11" t="s">
        <v>0</v>
      </c>
      <c r="C69" s="11">
        <v>43</v>
      </c>
      <c r="D69" s="11">
        <v>502</v>
      </c>
      <c r="E69" s="11">
        <v>39.72</v>
      </c>
      <c r="F69" s="11">
        <v>52.28</v>
      </c>
    </row>
    <row r="70" spans="1:6" x14ac:dyDescent="0.55000000000000004">
      <c r="A70" s="22">
        <v>36526.002650462964</v>
      </c>
      <c r="B70" s="11" t="s">
        <v>0</v>
      </c>
      <c r="C70" s="11">
        <v>44</v>
      </c>
      <c r="D70" s="11">
        <v>508</v>
      </c>
      <c r="E70" s="11">
        <v>39.44</v>
      </c>
      <c r="F70" s="11">
        <v>52.66</v>
      </c>
    </row>
    <row r="71" spans="1:6" x14ac:dyDescent="0.55000000000000004">
      <c r="A71" s="22">
        <v>36526.002997685187</v>
      </c>
      <c r="B71" s="11" t="s">
        <v>0</v>
      </c>
      <c r="C71" s="11">
        <v>45</v>
      </c>
      <c r="D71" s="11">
        <v>505</v>
      </c>
      <c r="E71" s="11">
        <v>39.1</v>
      </c>
      <c r="F71" s="11">
        <v>53.32</v>
      </c>
    </row>
    <row r="72" spans="1:6" x14ac:dyDescent="0.55000000000000004">
      <c r="A72" s="22">
        <v>36526.003344907411</v>
      </c>
      <c r="B72" s="11" t="s">
        <v>0</v>
      </c>
      <c r="C72" s="11">
        <v>46</v>
      </c>
      <c r="D72" s="11">
        <v>505</v>
      </c>
      <c r="E72" s="11">
        <v>38.86</v>
      </c>
      <c r="F72" s="11">
        <v>53.97</v>
      </c>
    </row>
    <row r="73" spans="1:6" x14ac:dyDescent="0.55000000000000004">
      <c r="A73" s="22">
        <v>36526.003692129627</v>
      </c>
      <c r="B73" s="11" t="s">
        <v>0</v>
      </c>
      <c r="C73" s="11">
        <v>47</v>
      </c>
      <c r="D73" s="11">
        <v>506</v>
      </c>
      <c r="E73" s="11">
        <v>38.659999999999997</v>
      </c>
      <c r="F73" s="11">
        <v>54.63</v>
      </c>
    </row>
    <row r="74" spans="1:6" x14ac:dyDescent="0.55000000000000004">
      <c r="A74" s="22">
        <v>36526.00403935185</v>
      </c>
      <c r="B74" s="11" t="s">
        <v>0</v>
      </c>
      <c r="C74" s="11">
        <v>48</v>
      </c>
      <c r="D74" s="11">
        <v>505</v>
      </c>
      <c r="E74" s="11">
        <v>38.53</v>
      </c>
      <c r="F74" s="11">
        <v>55.26</v>
      </c>
    </row>
    <row r="75" spans="1:6" x14ac:dyDescent="0.55000000000000004">
      <c r="A75" s="22">
        <v>36526.004386574074</v>
      </c>
      <c r="B75" s="11" t="s">
        <v>0</v>
      </c>
      <c r="C75" s="11">
        <v>49</v>
      </c>
      <c r="D75" s="11">
        <v>506</v>
      </c>
      <c r="E75" s="11">
        <v>38.409999999999997</v>
      </c>
      <c r="F75" s="11">
        <v>55.82</v>
      </c>
    </row>
    <row r="76" spans="1:6" x14ac:dyDescent="0.55000000000000004">
      <c r="A76" s="22">
        <v>36526.004733796297</v>
      </c>
      <c r="B76" s="11" t="s">
        <v>0</v>
      </c>
      <c r="C76" s="11">
        <v>50</v>
      </c>
      <c r="D76" s="11">
        <v>501</v>
      </c>
      <c r="E76" s="11">
        <v>38.29</v>
      </c>
      <c r="F76" s="11">
        <v>56.36</v>
      </c>
    </row>
    <row r="77" spans="1:6" x14ac:dyDescent="0.55000000000000004">
      <c r="A77" s="22">
        <v>36526.00508101852</v>
      </c>
      <c r="B77" s="11" t="s">
        <v>0</v>
      </c>
      <c r="C77" s="11">
        <v>51</v>
      </c>
      <c r="D77" s="11">
        <v>500</v>
      </c>
      <c r="E77" s="11">
        <v>38.159999999999997</v>
      </c>
      <c r="F77" s="11">
        <v>56.92</v>
      </c>
    </row>
    <row r="78" spans="1:6" x14ac:dyDescent="0.55000000000000004">
      <c r="A78" s="22">
        <v>36526.005428240744</v>
      </c>
      <c r="B78" s="11" t="s">
        <v>0</v>
      </c>
      <c r="C78" s="11">
        <v>52</v>
      </c>
      <c r="D78" s="11">
        <v>498</v>
      </c>
      <c r="E78" s="11">
        <v>38.03</v>
      </c>
      <c r="F78" s="11">
        <v>57.52</v>
      </c>
    </row>
    <row r="79" spans="1:6" x14ac:dyDescent="0.55000000000000004">
      <c r="A79" s="22">
        <v>36526.00577546296</v>
      </c>
      <c r="B79" s="11" t="s">
        <v>0</v>
      </c>
      <c r="C79" s="11">
        <v>53</v>
      </c>
      <c r="D79" s="11">
        <v>499</v>
      </c>
      <c r="E79" s="11">
        <v>37.94</v>
      </c>
      <c r="F79" s="11">
        <v>58.08</v>
      </c>
    </row>
    <row r="80" spans="1:6" x14ac:dyDescent="0.55000000000000004">
      <c r="A80" s="22">
        <v>36526.000219907408</v>
      </c>
      <c r="B80" s="11" t="s">
        <v>0</v>
      </c>
      <c r="C80" s="11">
        <v>54</v>
      </c>
      <c r="D80" s="11">
        <v>493</v>
      </c>
      <c r="E80" s="11">
        <v>37.83</v>
      </c>
      <c r="F80" s="11">
        <v>58.71</v>
      </c>
    </row>
    <row r="81" spans="1:6" ht="14.7" thickBot="1" x14ac:dyDescent="0.6">
      <c r="A81" s="23">
        <v>36526.000555555554</v>
      </c>
      <c r="B81" s="5" t="s">
        <v>0</v>
      </c>
      <c r="C81" s="5">
        <v>55</v>
      </c>
      <c r="D81" s="5">
        <v>465</v>
      </c>
      <c r="E81" s="5">
        <v>38.340000000000003</v>
      </c>
      <c r="F81" s="5">
        <v>56.42</v>
      </c>
    </row>
    <row r="82" spans="1:6" ht="14.7" thickTop="1" x14ac:dyDescent="0.55000000000000004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workbookViewId="0">
      <selection activeCell="G50" sqref="G50"/>
    </sheetView>
  </sheetViews>
  <sheetFormatPr defaultRowHeight="14.4" x14ac:dyDescent="0.55000000000000004"/>
  <cols>
    <col min="1" max="1" width="17.734375" customWidth="1"/>
  </cols>
  <sheetData>
    <row r="1" spans="1:10" ht="30" customHeight="1" thickBot="1" x14ac:dyDescent="1">
      <c r="A1" s="45" t="s">
        <v>40</v>
      </c>
    </row>
    <row r="2" spans="1:10" ht="15" thickTop="1" thickBot="1" x14ac:dyDescent="0.6">
      <c r="A2" s="29" t="s">
        <v>30</v>
      </c>
      <c r="B2" s="33"/>
      <c r="C2" s="33"/>
      <c r="D2" s="33"/>
      <c r="E2" s="33"/>
      <c r="F2" s="34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42922.660532407404</v>
      </c>
      <c r="B4" s="4" t="s">
        <v>0</v>
      </c>
      <c r="C4" s="4" t="s">
        <v>1</v>
      </c>
      <c r="D4" s="4">
        <v>446</v>
      </c>
      <c r="E4" s="4">
        <v>35.31</v>
      </c>
      <c r="F4" s="4">
        <v>53.94</v>
      </c>
      <c r="H4" s="4">
        <v>0</v>
      </c>
      <c r="I4" s="4">
        <v>446</v>
      </c>
      <c r="J4" s="39">
        <f>SLOPE(I4:I15,H4:H15)</f>
        <v>-7.983682983682984E-2</v>
      </c>
    </row>
    <row r="5" spans="1:10" ht="14.7" thickTop="1" x14ac:dyDescent="0.55000000000000004">
      <c r="A5" s="22">
        <v>42922.660879629628</v>
      </c>
      <c r="B5" s="11" t="s">
        <v>0</v>
      </c>
      <c r="C5" s="11" t="s">
        <v>1</v>
      </c>
      <c r="D5" s="11">
        <v>452</v>
      </c>
      <c r="E5" s="11">
        <v>35.369999999999997</v>
      </c>
      <c r="F5" s="11">
        <v>54.92</v>
      </c>
      <c r="H5" s="11">
        <v>30</v>
      </c>
      <c r="I5" s="11">
        <v>452</v>
      </c>
    </row>
    <row r="6" spans="1:10" x14ac:dyDescent="0.55000000000000004">
      <c r="A6" s="22">
        <v>42922.661226851851</v>
      </c>
      <c r="B6" s="11" t="s">
        <v>0</v>
      </c>
      <c r="C6" s="11" t="s">
        <v>1</v>
      </c>
      <c r="D6" s="11">
        <v>448</v>
      </c>
      <c r="E6" s="11">
        <v>35.18</v>
      </c>
      <c r="F6" s="11">
        <v>55.26</v>
      </c>
      <c r="H6" s="11">
        <v>60</v>
      </c>
      <c r="I6" s="11">
        <v>448</v>
      </c>
    </row>
    <row r="7" spans="1:10" x14ac:dyDescent="0.55000000000000004">
      <c r="A7" s="22">
        <v>42922.661574074074</v>
      </c>
      <c r="B7" s="11" t="s">
        <v>0</v>
      </c>
      <c r="C7" s="11" t="s">
        <v>1</v>
      </c>
      <c r="D7" s="11">
        <v>446</v>
      </c>
      <c r="E7" s="11">
        <v>34.950000000000003</v>
      </c>
      <c r="F7" s="11">
        <v>56.51</v>
      </c>
      <c r="H7" s="11">
        <v>90</v>
      </c>
      <c r="I7" s="11">
        <v>446</v>
      </c>
    </row>
    <row r="8" spans="1:10" x14ac:dyDescent="0.55000000000000004">
      <c r="A8" s="22">
        <v>42922.661921296298</v>
      </c>
      <c r="B8" s="11" t="s">
        <v>0</v>
      </c>
      <c r="C8" s="11" t="s">
        <v>1</v>
      </c>
      <c r="D8" s="11">
        <v>446</v>
      </c>
      <c r="E8" s="11">
        <v>34.81</v>
      </c>
      <c r="F8" s="11">
        <v>57.71</v>
      </c>
      <c r="H8" s="11">
        <v>120</v>
      </c>
      <c r="I8" s="11">
        <v>446</v>
      </c>
    </row>
    <row r="9" spans="1:10" x14ac:dyDescent="0.55000000000000004">
      <c r="A9" s="22">
        <v>42922.662268518521</v>
      </c>
      <c r="B9" s="11" t="s">
        <v>0</v>
      </c>
      <c r="C9" s="11" t="s">
        <v>1</v>
      </c>
      <c r="D9" s="11">
        <v>443</v>
      </c>
      <c r="E9" s="11">
        <v>34.700000000000003</v>
      </c>
      <c r="F9" s="11">
        <v>58.77</v>
      </c>
      <c r="H9" s="11">
        <v>150</v>
      </c>
      <c r="I9" s="11">
        <v>443</v>
      </c>
    </row>
    <row r="10" spans="1:10" x14ac:dyDescent="0.55000000000000004">
      <c r="A10" s="22">
        <v>42922.662615740737</v>
      </c>
      <c r="B10" s="11" t="s">
        <v>0</v>
      </c>
      <c r="C10" s="11" t="s">
        <v>1</v>
      </c>
      <c r="D10" s="11">
        <v>438</v>
      </c>
      <c r="E10" s="11">
        <v>34.630000000000003</v>
      </c>
      <c r="F10" s="11">
        <v>59.69</v>
      </c>
      <c r="H10" s="11">
        <v>180</v>
      </c>
      <c r="I10" s="11">
        <v>438</v>
      </c>
    </row>
    <row r="11" spans="1:10" x14ac:dyDescent="0.55000000000000004">
      <c r="A11" s="22">
        <v>42922.662962962961</v>
      </c>
      <c r="B11" s="11" t="s">
        <v>0</v>
      </c>
      <c r="C11" s="11" t="s">
        <v>1</v>
      </c>
      <c r="D11" s="11">
        <v>439</v>
      </c>
      <c r="E11" s="11">
        <v>34.549999999999997</v>
      </c>
      <c r="F11" s="11">
        <v>60.42</v>
      </c>
      <c r="H11" s="11">
        <v>210</v>
      </c>
      <c r="I11" s="11">
        <v>439</v>
      </c>
    </row>
    <row r="12" spans="1:10" x14ac:dyDescent="0.55000000000000004">
      <c r="A12" s="22">
        <v>42922.663310185184</v>
      </c>
      <c r="B12" s="11" t="s">
        <v>0</v>
      </c>
      <c r="C12" s="11" t="s">
        <v>1</v>
      </c>
      <c r="D12" s="11">
        <v>432</v>
      </c>
      <c r="E12" s="11">
        <v>34.51</v>
      </c>
      <c r="F12" s="11">
        <v>61.06</v>
      </c>
      <c r="H12" s="11">
        <v>240</v>
      </c>
      <c r="I12" s="11">
        <v>432</v>
      </c>
    </row>
    <row r="13" spans="1:10" x14ac:dyDescent="0.55000000000000004">
      <c r="A13" s="22">
        <v>42922.663657407407</v>
      </c>
      <c r="B13" s="11" t="s">
        <v>0</v>
      </c>
      <c r="C13" s="11" t="s">
        <v>1</v>
      </c>
      <c r="D13" s="11">
        <v>434</v>
      </c>
      <c r="E13" s="11">
        <v>34.479999999999997</v>
      </c>
      <c r="F13" s="11">
        <v>61.64</v>
      </c>
      <c r="H13" s="11">
        <v>270</v>
      </c>
      <c r="I13" s="11">
        <v>434</v>
      </c>
    </row>
    <row r="14" spans="1:10" x14ac:dyDescent="0.55000000000000004">
      <c r="A14" s="22">
        <v>42922.664004629631</v>
      </c>
      <c r="B14" s="11" t="s">
        <v>0</v>
      </c>
      <c r="C14" s="11" t="s">
        <v>1</v>
      </c>
      <c r="D14" s="11">
        <v>428</v>
      </c>
      <c r="E14" s="11">
        <v>34.42</v>
      </c>
      <c r="F14" s="11">
        <v>62.19</v>
      </c>
      <c r="H14" s="11">
        <v>300</v>
      </c>
      <c r="I14" s="11">
        <v>428</v>
      </c>
    </row>
    <row r="15" spans="1:10" ht="14.7" thickBot="1" x14ac:dyDescent="0.6">
      <c r="A15" s="23">
        <v>42922.664351851854</v>
      </c>
      <c r="B15" s="5" t="s">
        <v>0</v>
      </c>
      <c r="C15" s="5" t="s">
        <v>1</v>
      </c>
      <c r="D15" s="5">
        <v>421</v>
      </c>
      <c r="E15" s="5">
        <v>34.36</v>
      </c>
      <c r="F15" s="5">
        <v>62.65</v>
      </c>
      <c r="H15" s="5">
        <v>330</v>
      </c>
      <c r="I15" s="5">
        <v>421</v>
      </c>
    </row>
    <row r="16" spans="1:10" ht="15" thickTop="1" thickBot="1" x14ac:dyDescent="0.6">
      <c r="A16" s="1"/>
    </row>
    <row r="17" spans="1:11" ht="15" thickTop="1" thickBot="1" x14ac:dyDescent="0.6">
      <c r="A17" s="29" t="s">
        <v>31</v>
      </c>
      <c r="B17" s="33"/>
      <c r="C17" s="33"/>
      <c r="D17" s="33"/>
      <c r="E17" s="33"/>
      <c r="F17" s="34"/>
    </row>
    <row r="18" spans="1:11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H18" s="30" t="s">
        <v>8</v>
      </c>
      <c r="I18" s="30" t="s">
        <v>5</v>
      </c>
      <c r="J18" s="30" t="s">
        <v>9</v>
      </c>
      <c r="K18" s="37"/>
    </row>
    <row r="19" spans="1:11" ht="15" thickTop="1" thickBot="1" x14ac:dyDescent="0.6">
      <c r="A19" s="21">
        <v>42922.666087962964</v>
      </c>
      <c r="B19" s="4" t="s">
        <v>0</v>
      </c>
      <c r="C19" s="4" t="s">
        <v>1</v>
      </c>
      <c r="D19" s="4">
        <v>442</v>
      </c>
      <c r="E19" s="4">
        <v>36.159999999999997</v>
      </c>
      <c r="F19" s="4">
        <v>51.84</v>
      </c>
      <c r="H19" s="4">
        <v>0</v>
      </c>
      <c r="I19" s="4">
        <v>433</v>
      </c>
      <c r="J19" s="39">
        <f>SLOPE(I19:I30,H19:H30)</f>
        <v>-8.0303030303030307E-2</v>
      </c>
    </row>
    <row r="20" spans="1:11" ht="14.7" thickTop="1" x14ac:dyDescent="0.55000000000000004">
      <c r="A20" s="22">
        <v>42922.666435185187</v>
      </c>
      <c r="B20" s="11" t="s">
        <v>0</v>
      </c>
      <c r="C20" s="11" t="s">
        <v>1</v>
      </c>
      <c r="D20" s="11">
        <v>433</v>
      </c>
      <c r="E20" s="11">
        <v>36.299999999999997</v>
      </c>
      <c r="F20" s="11">
        <v>50.71</v>
      </c>
      <c r="H20" s="11">
        <v>30</v>
      </c>
      <c r="I20" s="11">
        <v>435</v>
      </c>
    </row>
    <row r="21" spans="1:11" x14ac:dyDescent="0.55000000000000004">
      <c r="A21" s="22">
        <v>42922.66678240741</v>
      </c>
      <c r="B21" s="11" t="s">
        <v>0</v>
      </c>
      <c r="C21" s="11" t="s">
        <v>1</v>
      </c>
      <c r="D21" s="11">
        <v>435</v>
      </c>
      <c r="E21" s="11">
        <v>35.979999999999997</v>
      </c>
      <c r="F21" s="11">
        <v>51.46</v>
      </c>
      <c r="H21" s="11">
        <v>60</v>
      </c>
      <c r="I21" s="11">
        <v>437</v>
      </c>
    </row>
    <row r="22" spans="1:11" x14ac:dyDescent="0.55000000000000004">
      <c r="A22" s="22">
        <v>42922.667129629626</v>
      </c>
      <c r="B22" s="11" t="s">
        <v>0</v>
      </c>
      <c r="C22" s="11" t="s">
        <v>1</v>
      </c>
      <c r="D22" s="11">
        <v>437</v>
      </c>
      <c r="E22" s="11">
        <v>35.74</v>
      </c>
      <c r="F22" s="11">
        <v>53</v>
      </c>
      <c r="H22" s="11">
        <v>90</v>
      </c>
      <c r="I22" s="11">
        <v>432</v>
      </c>
    </row>
    <row r="23" spans="1:11" x14ac:dyDescent="0.55000000000000004">
      <c r="A23" s="22">
        <v>42922.66747685185</v>
      </c>
      <c r="B23" s="11" t="s">
        <v>0</v>
      </c>
      <c r="C23" s="11" t="s">
        <v>1</v>
      </c>
      <c r="D23" s="11">
        <v>432</v>
      </c>
      <c r="E23" s="11">
        <v>35.49</v>
      </c>
      <c r="F23" s="11">
        <v>54.51</v>
      </c>
      <c r="H23" s="11">
        <v>120</v>
      </c>
      <c r="I23" s="11">
        <v>430</v>
      </c>
    </row>
    <row r="24" spans="1:11" x14ac:dyDescent="0.55000000000000004">
      <c r="A24" s="22">
        <v>42922.667824074073</v>
      </c>
      <c r="B24" s="11" t="s">
        <v>0</v>
      </c>
      <c r="C24" s="11" t="s">
        <v>1</v>
      </c>
      <c r="D24" s="11">
        <v>430</v>
      </c>
      <c r="E24" s="11">
        <v>35.25</v>
      </c>
      <c r="F24" s="11">
        <v>55.89</v>
      </c>
      <c r="H24" s="11">
        <v>150</v>
      </c>
      <c r="I24" s="11">
        <v>426</v>
      </c>
    </row>
    <row r="25" spans="1:11" x14ac:dyDescent="0.55000000000000004">
      <c r="A25" s="22">
        <v>42922.668171296296</v>
      </c>
      <c r="B25" s="11" t="s">
        <v>0</v>
      </c>
      <c r="C25" s="11" t="s">
        <v>1</v>
      </c>
      <c r="D25" s="11">
        <v>426</v>
      </c>
      <c r="E25" s="11">
        <v>34.99</v>
      </c>
      <c r="F25" s="11">
        <v>57.08</v>
      </c>
      <c r="H25" s="11">
        <v>180</v>
      </c>
      <c r="I25" s="11">
        <v>425</v>
      </c>
    </row>
    <row r="26" spans="1:11" x14ac:dyDescent="0.55000000000000004">
      <c r="A26" s="22">
        <v>42922.66851851852</v>
      </c>
      <c r="B26" s="11" t="s">
        <v>0</v>
      </c>
      <c r="C26" s="11" t="s">
        <v>1</v>
      </c>
      <c r="D26" s="11">
        <v>425</v>
      </c>
      <c r="E26" s="11">
        <v>34.76</v>
      </c>
      <c r="F26" s="11">
        <v>58.18</v>
      </c>
      <c r="H26" s="11">
        <v>210</v>
      </c>
      <c r="I26" s="11">
        <v>422</v>
      </c>
    </row>
    <row r="27" spans="1:11" x14ac:dyDescent="0.55000000000000004">
      <c r="A27" s="22">
        <v>42922.668865740743</v>
      </c>
      <c r="B27" s="11" t="s">
        <v>0</v>
      </c>
      <c r="C27" s="11" t="s">
        <v>1</v>
      </c>
      <c r="D27" s="11">
        <v>422</v>
      </c>
      <c r="E27" s="11">
        <v>34.51</v>
      </c>
      <c r="F27" s="11">
        <v>59.2</v>
      </c>
      <c r="H27" s="11">
        <v>240</v>
      </c>
      <c r="I27" s="11">
        <v>420</v>
      </c>
    </row>
    <row r="28" spans="1:11" x14ac:dyDescent="0.55000000000000004">
      <c r="A28" s="22">
        <v>42922.669212962966</v>
      </c>
      <c r="B28" s="11" t="s">
        <v>0</v>
      </c>
      <c r="C28" s="11" t="s">
        <v>1</v>
      </c>
      <c r="D28" s="11">
        <v>420</v>
      </c>
      <c r="E28" s="11">
        <v>34.26</v>
      </c>
      <c r="F28" s="11">
        <v>60.11</v>
      </c>
      <c r="H28" s="11">
        <v>270</v>
      </c>
      <c r="I28" s="11">
        <v>417</v>
      </c>
    </row>
    <row r="29" spans="1:11" x14ac:dyDescent="0.55000000000000004">
      <c r="A29" s="22">
        <v>42922.669560185182</v>
      </c>
      <c r="B29" s="11" t="s">
        <v>0</v>
      </c>
      <c r="C29" s="11" t="s">
        <v>1</v>
      </c>
      <c r="D29" s="11">
        <v>417</v>
      </c>
      <c r="E29" s="11">
        <v>34.06</v>
      </c>
      <c r="F29" s="11">
        <v>60.97</v>
      </c>
      <c r="H29" s="11">
        <v>300</v>
      </c>
      <c r="I29" s="11">
        <v>414</v>
      </c>
    </row>
    <row r="30" spans="1:11" ht="14.7" thickBot="1" x14ac:dyDescent="0.6">
      <c r="A30" s="22">
        <v>42922.669907407406</v>
      </c>
      <c r="B30" s="11" t="s">
        <v>0</v>
      </c>
      <c r="C30" s="11" t="s">
        <v>1</v>
      </c>
      <c r="D30" s="11">
        <v>414</v>
      </c>
      <c r="E30" s="11">
        <v>33.86</v>
      </c>
      <c r="F30" s="11">
        <v>61.77</v>
      </c>
      <c r="H30" s="5">
        <v>330</v>
      </c>
      <c r="I30" s="5">
        <v>408</v>
      </c>
    </row>
    <row r="31" spans="1:11" ht="15" thickTop="1" thickBot="1" x14ac:dyDescent="0.6">
      <c r="A31" s="23">
        <v>42922.670254629629</v>
      </c>
      <c r="B31" s="5" t="s">
        <v>0</v>
      </c>
      <c r="C31" s="5" t="s">
        <v>1</v>
      </c>
      <c r="D31" s="5">
        <v>408</v>
      </c>
      <c r="E31" s="5">
        <v>33.700000000000003</v>
      </c>
      <c r="F31" s="5">
        <v>62.44</v>
      </c>
    </row>
    <row r="32" spans="1:11" ht="15" thickTop="1" thickBot="1" x14ac:dyDescent="0.6">
      <c r="A32" s="1"/>
    </row>
    <row r="33" spans="1:10" ht="15" thickTop="1" thickBot="1" x14ac:dyDescent="0.6">
      <c r="A33" s="29" t="s">
        <v>32</v>
      </c>
      <c r="B33" s="33"/>
      <c r="C33" s="33"/>
      <c r="D33" s="33"/>
      <c r="E33" s="33"/>
      <c r="F33" s="34"/>
      <c r="G33" s="37"/>
      <c r="H33" s="37"/>
      <c r="I33" s="37"/>
      <c r="J33" s="37"/>
    </row>
    <row r="34" spans="1:10" ht="15" thickTop="1" thickBot="1" x14ac:dyDescent="0.6">
      <c r="A34" s="35" t="s">
        <v>2</v>
      </c>
      <c r="B34" s="30" t="s">
        <v>3</v>
      </c>
      <c r="C34" s="30" t="s">
        <v>4</v>
      </c>
      <c r="D34" s="30" t="s">
        <v>5</v>
      </c>
      <c r="E34" s="30" t="s">
        <v>6</v>
      </c>
      <c r="F34" s="30" t="s">
        <v>7</v>
      </c>
      <c r="G34" s="37"/>
      <c r="H34" s="30" t="s">
        <v>8</v>
      </c>
      <c r="I34" s="32" t="s">
        <v>5</v>
      </c>
      <c r="J34" s="30" t="s">
        <v>9</v>
      </c>
    </row>
    <row r="35" spans="1:10" ht="15" thickTop="1" thickBot="1" x14ac:dyDescent="0.6">
      <c r="A35" s="21">
        <v>42922.673032407409</v>
      </c>
      <c r="B35" s="4" t="s">
        <v>0</v>
      </c>
      <c r="C35" s="4" t="s">
        <v>1</v>
      </c>
      <c r="D35" s="4">
        <v>431</v>
      </c>
      <c r="E35" s="4">
        <v>34.78</v>
      </c>
      <c r="F35" s="4">
        <v>58.49</v>
      </c>
      <c r="H35" s="4">
        <v>0</v>
      </c>
      <c r="I35" s="4">
        <v>431</v>
      </c>
      <c r="J35" s="38">
        <f>SLOPE(I35:I46,H35:H46)</f>
        <v>-5.4545454545454543E-2</v>
      </c>
    </row>
    <row r="36" spans="1:10" ht="14.7" thickTop="1" x14ac:dyDescent="0.55000000000000004">
      <c r="A36" s="22">
        <v>42922.673379629632</v>
      </c>
      <c r="B36" s="11" t="s">
        <v>0</v>
      </c>
      <c r="C36" s="11" t="s">
        <v>1</v>
      </c>
      <c r="D36" s="11">
        <v>431</v>
      </c>
      <c r="E36" s="11">
        <v>34.450000000000003</v>
      </c>
      <c r="F36" s="11">
        <v>59.1</v>
      </c>
      <c r="H36" s="11">
        <v>30</v>
      </c>
      <c r="I36" s="11">
        <v>431</v>
      </c>
    </row>
    <row r="37" spans="1:10" x14ac:dyDescent="0.55000000000000004">
      <c r="A37" s="22">
        <v>42922.673726851855</v>
      </c>
      <c r="B37" s="11" t="s">
        <v>0</v>
      </c>
      <c r="C37" s="11" t="s">
        <v>1</v>
      </c>
      <c r="D37" s="11">
        <v>430</v>
      </c>
      <c r="E37" s="11">
        <v>34.19</v>
      </c>
      <c r="F37" s="11">
        <v>60.76</v>
      </c>
      <c r="H37" s="11">
        <v>60</v>
      </c>
      <c r="I37" s="11">
        <v>430</v>
      </c>
    </row>
    <row r="38" spans="1:10" x14ac:dyDescent="0.55000000000000004">
      <c r="A38" s="22">
        <v>42922.674074074072</v>
      </c>
      <c r="B38" s="11" t="s">
        <v>0</v>
      </c>
      <c r="C38" s="11" t="s">
        <v>1</v>
      </c>
      <c r="D38" s="11">
        <v>428</v>
      </c>
      <c r="E38" s="11">
        <v>33.96</v>
      </c>
      <c r="F38" s="11">
        <v>62.1</v>
      </c>
      <c r="H38" s="11">
        <v>90</v>
      </c>
      <c r="I38" s="11">
        <v>428</v>
      </c>
    </row>
    <row r="39" spans="1:10" x14ac:dyDescent="0.55000000000000004">
      <c r="A39" s="22">
        <v>42922.674421296295</v>
      </c>
      <c r="B39" s="11" t="s">
        <v>0</v>
      </c>
      <c r="C39" s="11" t="s">
        <v>1</v>
      </c>
      <c r="D39" s="11">
        <v>431</v>
      </c>
      <c r="E39" s="11">
        <v>33.76</v>
      </c>
      <c r="F39" s="11">
        <v>63.23</v>
      </c>
      <c r="H39" s="11">
        <v>120</v>
      </c>
      <c r="I39" s="11">
        <v>431</v>
      </c>
    </row>
    <row r="40" spans="1:10" x14ac:dyDescent="0.55000000000000004">
      <c r="A40" s="22">
        <v>42922.674768518518</v>
      </c>
      <c r="B40" s="11" t="s">
        <v>0</v>
      </c>
      <c r="C40" s="11" t="s">
        <v>1</v>
      </c>
      <c r="D40" s="11">
        <v>429</v>
      </c>
      <c r="E40" s="11">
        <v>33.6</v>
      </c>
      <c r="F40" s="11">
        <v>64.150000000000006</v>
      </c>
      <c r="H40" s="11">
        <v>150</v>
      </c>
      <c r="I40" s="11">
        <v>429</v>
      </c>
    </row>
    <row r="41" spans="1:10" x14ac:dyDescent="0.55000000000000004">
      <c r="A41" s="22">
        <v>42922.675115740742</v>
      </c>
      <c r="B41" s="11" t="s">
        <v>0</v>
      </c>
      <c r="C41" s="11" t="s">
        <v>1</v>
      </c>
      <c r="D41" s="11">
        <v>429</v>
      </c>
      <c r="E41" s="11">
        <v>33.409999999999997</v>
      </c>
      <c r="F41" s="11">
        <v>64.86</v>
      </c>
      <c r="H41" s="11">
        <v>180</v>
      </c>
      <c r="I41" s="11">
        <v>429</v>
      </c>
    </row>
    <row r="42" spans="1:10" x14ac:dyDescent="0.55000000000000004">
      <c r="A42" s="22">
        <v>42922.675462962965</v>
      </c>
      <c r="B42" s="11" t="s">
        <v>0</v>
      </c>
      <c r="C42" s="11" t="s">
        <v>1</v>
      </c>
      <c r="D42" s="11">
        <v>427</v>
      </c>
      <c r="E42" s="11">
        <v>33.28</v>
      </c>
      <c r="F42" s="11">
        <v>65.47</v>
      </c>
      <c r="H42" s="11">
        <v>210</v>
      </c>
      <c r="I42" s="11">
        <v>427</v>
      </c>
    </row>
    <row r="43" spans="1:10" x14ac:dyDescent="0.55000000000000004">
      <c r="A43" s="22">
        <v>42922.675810185188</v>
      </c>
      <c r="B43" s="11" t="s">
        <v>0</v>
      </c>
      <c r="C43" s="11" t="s">
        <v>1</v>
      </c>
      <c r="D43" s="11">
        <v>420</v>
      </c>
      <c r="E43" s="11">
        <v>33.159999999999997</v>
      </c>
      <c r="F43" s="11">
        <v>66.05</v>
      </c>
      <c r="H43" s="11">
        <v>240</v>
      </c>
      <c r="I43" s="11">
        <v>420</v>
      </c>
    </row>
    <row r="44" spans="1:10" x14ac:dyDescent="0.55000000000000004">
      <c r="A44" s="22">
        <v>42922.676157407404</v>
      </c>
      <c r="B44" s="11" t="s">
        <v>0</v>
      </c>
      <c r="C44" s="11" t="s">
        <v>1</v>
      </c>
      <c r="D44" s="11">
        <v>422</v>
      </c>
      <c r="E44" s="11">
        <v>33.049999999999997</v>
      </c>
      <c r="F44" s="11">
        <v>66.56</v>
      </c>
      <c r="H44" s="11">
        <v>270</v>
      </c>
      <c r="I44" s="11">
        <v>422</v>
      </c>
    </row>
    <row r="45" spans="1:10" x14ac:dyDescent="0.55000000000000004">
      <c r="A45" s="22">
        <v>42922.676504629628</v>
      </c>
      <c r="B45" s="11" t="s">
        <v>0</v>
      </c>
      <c r="C45" s="11" t="s">
        <v>1</v>
      </c>
      <c r="D45" s="11">
        <v>413</v>
      </c>
      <c r="E45" s="11">
        <v>33.01</v>
      </c>
      <c r="F45" s="11">
        <v>66.95</v>
      </c>
      <c r="H45" s="11">
        <v>300</v>
      </c>
      <c r="I45" s="11">
        <v>413</v>
      </c>
    </row>
    <row r="46" spans="1:10" ht="14.7" thickBot="1" x14ac:dyDescent="0.6">
      <c r="A46" s="23">
        <v>42922.676851851851</v>
      </c>
      <c r="B46" s="5" t="s">
        <v>0</v>
      </c>
      <c r="C46" s="5" t="s">
        <v>1</v>
      </c>
      <c r="D46" s="5">
        <v>413</v>
      </c>
      <c r="E46" s="5">
        <v>32.97</v>
      </c>
      <c r="F46" s="5">
        <v>67.28</v>
      </c>
      <c r="H46" s="5">
        <v>330</v>
      </c>
      <c r="I46" s="5">
        <v>413</v>
      </c>
    </row>
    <row r="47" spans="1:10" ht="15" thickTop="1" thickBot="1" x14ac:dyDescent="0.6"/>
    <row r="48" spans="1:10" ht="15" thickTop="1" thickBot="1" x14ac:dyDescent="0.6">
      <c r="B48" s="26" t="s">
        <v>113</v>
      </c>
      <c r="C48" s="27"/>
      <c r="D48" s="28"/>
      <c r="H48" s="32" t="s">
        <v>10</v>
      </c>
      <c r="I48" s="31"/>
      <c r="J48" s="20">
        <f>AVERAGE(J35,J19,J4)</f>
        <v>-7.156177156177157E-2</v>
      </c>
    </row>
    <row r="49" spans="1:11" ht="15" thickTop="1" thickBot="1" x14ac:dyDescent="0.6">
      <c r="B49" s="24" t="s">
        <v>112</v>
      </c>
      <c r="C49" s="24" t="s">
        <v>110</v>
      </c>
      <c r="D49" s="24" t="s">
        <v>111</v>
      </c>
      <c r="H49" s="32" t="s">
        <v>19</v>
      </c>
      <c r="I49" s="31"/>
      <c r="J49" s="10">
        <f>AVERAGE(E35:E46,E19:E31,E4:E15)</f>
        <v>34.485135135135138</v>
      </c>
      <c r="K49" s="10">
        <f>J49+273</f>
        <v>307.48513513513512</v>
      </c>
    </row>
    <row r="50" spans="1:11" ht="14.7" thickTop="1" x14ac:dyDescent="0.55000000000000004">
      <c r="B50" s="11">
        <v>1</v>
      </c>
      <c r="C50" s="15">
        <v>0.66041666666666665</v>
      </c>
      <c r="D50" s="15">
        <v>0.66388888888888886</v>
      </c>
    </row>
    <row r="51" spans="1:11" x14ac:dyDescent="0.55000000000000004">
      <c r="B51" s="11">
        <v>2</v>
      </c>
      <c r="C51" s="16">
        <v>0.66597222222222219</v>
      </c>
      <c r="D51" s="16">
        <v>0.67013888888888884</v>
      </c>
    </row>
    <row r="52" spans="1:11" ht="14.7" thickBot="1" x14ac:dyDescent="0.6">
      <c r="B52" s="5">
        <v>3</v>
      </c>
      <c r="C52" s="17">
        <v>0.67291666666666661</v>
      </c>
      <c r="D52" s="17">
        <v>0.67638888888888893</v>
      </c>
    </row>
    <row r="53" spans="1:11" ht="15" thickTop="1" thickBot="1" x14ac:dyDescent="0.6"/>
    <row r="54" spans="1:11" ht="15" thickTop="1" thickBot="1" x14ac:dyDescent="0.6">
      <c r="A54" s="29" t="s">
        <v>33</v>
      </c>
      <c r="B54" s="33"/>
      <c r="C54" s="33"/>
      <c r="D54" s="33"/>
      <c r="E54" s="33"/>
      <c r="F54" s="34"/>
    </row>
    <row r="55" spans="1:11" ht="15" thickTop="1" thickBot="1" x14ac:dyDescent="0.6">
      <c r="A55" s="30" t="s">
        <v>2</v>
      </c>
      <c r="B55" s="30" t="s">
        <v>3</v>
      </c>
      <c r="C55" s="30" t="s">
        <v>4</v>
      </c>
      <c r="D55" s="30" t="s">
        <v>5</v>
      </c>
      <c r="E55" s="30" t="s">
        <v>6</v>
      </c>
      <c r="F55" s="30" t="s">
        <v>7</v>
      </c>
    </row>
    <row r="56" spans="1:11" ht="14.7" thickTop="1" x14ac:dyDescent="0.55000000000000004">
      <c r="A56" s="21">
        <v>42922.659837962965</v>
      </c>
      <c r="B56" s="4" t="s">
        <v>0</v>
      </c>
      <c r="C56" s="4" t="s">
        <v>1</v>
      </c>
      <c r="D56" s="4">
        <v>428</v>
      </c>
      <c r="E56" s="4">
        <v>34.6</v>
      </c>
      <c r="F56" s="4">
        <v>53.69</v>
      </c>
    </row>
    <row r="57" spans="1:11" x14ac:dyDescent="0.55000000000000004">
      <c r="A57" s="22">
        <v>42922.660185185188</v>
      </c>
      <c r="B57" s="11" t="s">
        <v>0</v>
      </c>
      <c r="C57" s="11" t="s">
        <v>1</v>
      </c>
      <c r="D57" s="11">
        <v>441</v>
      </c>
      <c r="E57" s="11">
        <v>35.76</v>
      </c>
      <c r="F57" s="11">
        <v>51.09</v>
      </c>
    </row>
    <row r="58" spans="1:11" x14ac:dyDescent="0.55000000000000004">
      <c r="A58" s="22">
        <v>42922.660532407404</v>
      </c>
      <c r="B58" s="11" t="s">
        <v>0</v>
      </c>
      <c r="C58" s="11" t="s">
        <v>1</v>
      </c>
      <c r="D58" s="11">
        <v>446</v>
      </c>
      <c r="E58" s="11">
        <v>35.31</v>
      </c>
      <c r="F58" s="11">
        <v>53.94</v>
      </c>
    </row>
    <row r="59" spans="1:11" x14ac:dyDescent="0.55000000000000004">
      <c r="A59" s="22">
        <v>42922.660879629628</v>
      </c>
      <c r="B59" s="11" t="s">
        <v>0</v>
      </c>
      <c r="C59" s="11" t="s">
        <v>1</v>
      </c>
      <c r="D59" s="11">
        <v>452</v>
      </c>
      <c r="E59" s="11">
        <v>35.369999999999997</v>
      </c>
      <c r="F59" s="11">
        <v>54.92</v>
      </c>
    </row>
    <row r="60" spans="1:11" x14ac:dyDescent="0.55000000000000004">
      <c r="A60" s="22">
        <v>42922.661226851851</v>
      </c>
      <c r="B60" s="11" t="s">
        <v>0</v>
      </c>
      <c r="C60" s="11" t="s">
        <v>1</v>
      </c>
      <c r="D60" s="11">
        <v>448</v>
      </c>
      <c r="E60" s="11">
        <v>35.18</v>
      </c>
      <c r="F60" s="11">
        <v>55.26</v>
      </c>
    </row>
    <row r="61" spans="1:11" x14ac:dyDescent="0.55000000000000004">
      <c r="A61" s="22">
        <v>42922.661574074074</v>
      </c>
      <c r="B61" s="11" t="s">
        <v>0</v>
      </c>
      <c r="C61" s="11" t="s">
        <v>1</v>
      </c>
      <c r="D61" s="11">
        <v>446</v>
      </c>
      <c r="E61" s="11">
        <v>34.950000000000003</v>
      </c>
      <c r="F61" s="11">
        <v>56.51</v>
      </c>
    </row>
    <row r="62" spans="1:11" x14ac:dyDescent="0.55000000000000004">
      <c r="A62" s="22">
        <v>42922.661921296298</v>
      </c>
      <c r="B62" s="11" t="s">
        <v>0</v>
      </c>
      <c r="C62" s="11" t="s">
        <v>1</v>
      </c>
      <c r="D62" s="11">
        <v>446</v>
      </c>
      <c r="E62" s="11">
        <v>34.81</v>
      </c>
      <c r="F62" s="11">
        <v>57.71</v>
      </c>
    </row>
    <row r="63" spans="1:11" x14ac:dyDescent="0.55000000000000004">
      <c r="A63" s="22">
        <v>42922.662268518521</v>
      </c>
      <c r="B63" s="11" t="s">
        <v>0</v>
      </c>
      <c r="C63" s="11" t="s">
        <v>1</v>
      </c>
      <c r="D63" s="11">
        <v>443</v>
      </c>
      <c r="E63" s="11">
        <v>34.700000000000003</v>
      </c>
      <c r="F63" s="11">
        <v>58.77</v>
      </c>
    </row>
    <row r="64" spans="1:11" x14ac:dyDescent="0.55000000000000004">
      <c r="A64" s="22">
        <v>42922.662615740737</v>
      </c>
      <c r="B64" s="11" t="s">
        <v>0</v>
      </c>
      <c r="C64" s="11" t="s">
        <v>1</v>
      </c>
      <c r="D64" s="11">
        <v>438</v>
      </c>
      <c r="E64" s="11">
        <v>34.630000000000003</v>
      </c>
      <c r="F64" s="11">
        <v>59.69</v>
      </c>
    </row>
    <row r="65" spans="1:6" x14ac:dyDescent="0.55000000000000004">
      <c r="A65" s="22">
        <v>42922.662962962961</v>
      </c>
      <c r="B65" s="11" t="s">
        <v>0</v>
      </c>
      <c r="C65" s="11" t="s">
        <v>1</v>
      </c>
      <c r="D65" s="11">
        <v>439</v>
      </c>
      <c r="E65" s="11">
        <v>34.549999999999997</v>
      </c>
      <c r="F65" s="11">
        <v>60.42</v>
      </c>
    </row>
    <row r="66" spans="1:6" x14ac:dyDescent="0.55000000000000004">
      <c r="A66" s="22">
        <v>42922.663310185184</v>
      </c>
      <c r="B66" s="11" t="s">
        <v>0</v>
      </c>
      <c r="C66" s="11" t="s">
        <v>1</v>
      </c>
      <c r="D66" s="11">
        <v>432</v>
      </c>
      <c r="E66" s="11">
        <v>34.51</v>
      </c>
      <c r="F66" s="11">
        <v>61.06</v>
      </c>
    </row>
    <row r="67" spans="1:6" x14ac:dyDescent="0.55000000000000004">
      <c r="A67" s="22">
        <v>42922.663657407407</v>
      </c>
      <c r="B67" s="11" t="s">
        <v>0</v>
      </c>
      <c r="C67" s="11" t="s">
        <v>1</v>
      </c>
      <c r="D67" s="11">
        <v>434</v>
      </c>
      <c r="E67" s="11">
        <v>34.479999999999997</v>
      </c>
      <c r="F67" s="11">
        <v>61.64</v>
      </c>
    </row>
    <row r="68" spans="1:6" x14ac:dyDescent="0.55000000000000004">
      <c r="A68" s="22">
        <v>42922.664004629631</v>
      </c>
      <c r="B68" s="11" t="s">
        <v>0</v>
      </c>
      <c r="C68" s="11" t="s">
        <v>1</v>
      </c>
      <c r="D68" s="11">
        <v>428</v>
      </c>
      <c r="E68" s="11">
        <v>34.42</v>
      </c>
      <c r="F68" s="11">
        <v>62.19</v>
      </c>
    </row>
    <row r="69" spans="1:6" x14ac:dyDescent="0.55000000000000004">
      <c r="A69" s="22">
        <v>42922.664351851854</v>
      </c>
      <c r="B69" s="11" t="s">
        <v>0</v>
      </c>
      <c r="C69" s="11" t="s">
        <v>1</v>
      </c>
      <c r="D69" s="11">
        <v>421</v>
      </c>
      <c r="E69" s="11">
        <v>34.36</v>
      </c>
      <c r="F69" s="11">
        <v>62.65</v>
      </c>
    </row>
    <row r="70" spans="1:6" x14ac:dyDescent="0.55000000000000004">
      <c r="A70" s="22">
        <v>42922.664699074077</v>
      </c>
      <c r="B70" s="11" t="s">
        <v>0</v>
      </c>
      <c r="C70" s="11" t="s">
        <v>1</v>
      </c>
      <c r="D70" s="11">
        <v>420</v>
      </c>
      <c r="E70" s="11">
        <v>34.32</v>
      </c>
      <c r="F70" s="11">
        <v>63.11</v>
      </c>
    </row>
    <row r="71" spans="1:6" x14ac:dyDescent="0.55000000000000004">
      <c r="A71" s="22">
        <v>42922.665046296293</v>
      </c>
      <c r="B71" s="11" t="s">
        <v>0</v>
      </c>
      <c r="C71" s="11" t="s">
        <v>1</v>
      </c>
      <c r="D71" s="11">
        <v>426</v>
      </c>
      <c r="E71" s="11">
        <v>34.6</v>
      </c>
      <c r="F71" s="11">
        <v>62.5</v>
      </c>
    </row>
    <row r="72" spans="1:6" x14ac:dyDescent="0.55000000000000004">
      <c r="A72" s="22">
        <v>42922.665393518517</v>
      </c>
      <c r="B72" s="11" t="s">
        <v>0</v>
      </c>
      <c r="C72" s="11" t="s">
        <v>1</v>
      </c>
      <c r="D72" s="11">
        <v>439</v>
      </c>
      <c r="E72" s="11">
        <v>35.25</v>
      </c>
      <c r="F72" s="11">
        <v>57.52</v>
      </c>
    </row>
    <row r="73" spans="1:6" x14ac:dyDescent="0.55000000000000004">
      <c r="A73" s="22">
        <v>42922.66574074074</v>
      </c>
      <c r="B73" s="11" t="s">
        <v>0</v>
      </c>
      <c r="C73" s="11" t="s">
        <v>1</v>
      </c>
      <c r="D73" s="11">
        <v>442</v>
      </c>
      <c r="E73" s="11">
        <v>35.78</v>
      </c>
      <c r="F73" s="11">
        <v>54.04</v>
      </c>
    </row>
    <row r="74" spans="1:6" x14ac:dyDescent="0.55000000000000004">
      <c r="A74" s="22">
        <v>42922.666087962964</v>
      </c>
      <c r="B74" s="11" t="s">
        <v>0</v>
      </c>
      <c r="C74" s="11" t="s">
        <v>1</v>
      </c>
      <c r="D74" s="11">
        <v>442</v>
      </c>
      <c r="E74" s="11">
        <v>36.159999999999997</v>
      </c>
      <c r="F74" s="11">
        <v>51.84</v>
      </c>
    </row>
    <row r="75" spans="1:6" x14ac:dyDescent="0.55000000000000004">
      <c r="A75" s="22">
        <v>42922.666435185187</v>
      </c>
      <c r="B75" s="11" t="s">
        <v>0</v>
      </c>
      <c r="C75" s="11" t="s">
        <v>1</v>
      </c>
      <c r="D75" s="11">
        <v>433</v>
      </c>
      <c r="E75" s="11">
        <v>36.299999999999997</v>
      </c>
      <c r="F75" s="11">
        <v>50.71</v>
      </c>
    </row>
    <row r="76" spans="1:6" x14ac:dyDescent="0.55000000000000004">
      <c r="A76" s="22">
        <v>42922.66678240741</v>
      </c>
      <c r="B76" s="11" t="s">
        <v>0</v>
      </c>
      <c r="C76" s="11" t="s">
        <v>1</v>
      </c>
      <c r="D76" s="11">
        <v>435</v>
      </c>
      <c r="E76" s="11">
        <v>35.979999999999997</v>
      </c>
      <c r="F76" s="11">
        <v>51.46</v>
      </c>
    </row>
    <row r="77" spans="1:6" x14ac:dyDescent="0.55000000000000004">
      <c r="A77" s="22">
        <v>42922.667129629626</v>
      </c>
      <c r="B77" s="11" t="s">
        <v>0</v>
      </c>
      <c r="C77" s="11" t="s">
        <v>1</v>
      </c>
      <c r="D77" s="11">
        <v>437</v>
      </c>
      <c r="E77" s="11">
        <v>35.74</v>
      </c>
      <c r="F77" s="11">
        <v>53</v>
      </c>
    </row>
    <row r="78" spans="1:6" x14ac:dyDescent="0.55000000000000004">
      <c r="A78" s="22">
        <v>42922.66747685185</v>
      </c>
      <c r="B78" s="11" t="s">
        <v>0</v>
      </c>
      <c r="C78" s="11" t="s">
        <v>1</v>
      </c>
      <c r="D78" s="11">
        <v>432</v>
      </c>
      <c r="E78" s="11">
        <v>35.49</v>
      </c>
      <c r="F78" s="11">
        <v>54.51</v>
      </c>
    </row>
    <row r="79" spans="1:6" x14ac:dyDescent="0.55000000000000004">
      <c r="A79" s="22">
        <v>42922.667824074073</v>
      </c>
      <c r="B79" s="11" t="s">
        <v>0</v>
      </c>
      <c r="C79" s="11" t="s">
        <v>1</v>
      </c>
      <c r="D79" s="11">
        <v>430</v>
      </c>
      <c r="E79" s="11">
        <v>35.25</v>
      </c>
      <c r="F79" s="11">
        <v>55.89</v>
      </c>
    </row>
    <row r="80" spans="1:6" x14ac:dyDescent="0.55000000000000004">
      <c r="A80" s="22">
        <v>42922.668171296296</v>
      </c>
      <c r="B80" s="11" t="s">
        <v>0</v>
      </c>
      <c r="C80" s="11" t="s">
        <v>1</v>
      </c>
      <c r="D80" s="11">
        <v>426</v>
      </c>
      <c r="E80" s="11">
        <v>34.99</v>
      </c>
      <c r="F80" s="11">
        <v>57.08</v>
      </c>
    </row>
    <row r="81" spans="1:6" x14ac:dyDescent="0.55000000000000004">
      <c r="A81" s="22">
        <v>42922.66851851852</v>
      </c>
      <c r="B81" s="11" t="s">
        <v>0</v>
      </c>
      <c r="C81" s="11" t="s">
        <v>1</v>
      </c>
      <c r="D81" s="11">
        <v>425</v>
      </c>
      <c r="E81" s="11">
        <v>34.76</v>
      </c>
      <c r="F81" s="11">
        <v>58.18</v>
      </c>
    </row>
    <row r="82" spans="1:6" x14ac:dyDescent="0.55000000000000004">
      <c r="A82" s="22">
        <v>42922.668865740743</v>
      </c>
      <c r="B82" s="11" t="s">
        <v>0</v>
      </c>
      <c r="C82" s="11" t="s">
        <v>1</v>
      </c>
      <c r="D82" s="11">
        <v>422</v>
      </c>
      <c r="E82" s="11">
        <v>34.51</v>
      </c>
      <c r="F82" s="11">
        <v>59.2</v>
      </c>
    </row>
    <row r="83" spans="1:6" x14ac:dyDescent="0.55000000000000004">
      <c r="A83" s="22">
        <v>42922.669212962966</v>
      </c>
      <c r="B83" s="11" t="s">
        <v>0</v>
      </c>
      <c r="C83" s="11" t="s">
        <v>1</v>
      </c>
      <c r="D83" s="11">
        <v>420</v>
      </c>
      <c r="E83" s="11">
        <v>34.26</v>
      </c>
      <c r="F83" s="11">
        <v>60.11</v>
      </c>
    </row>
    <row r="84" spans="1:6" x14ac:dyDescent="0.55000000000000004">
      <c r="A84" s="22">
        <v>42922.669560185182</v>
      </c>
      <c r="B84" s="11" t="s">
        <v>0</v>
      </c>
      <c r="C84" s="11" t="s">
        <v>1</v>
      </c>
      <c r="D84" s="11">
        <v>417</v>
      </c>
      <c r="E84" s="11">
        <v>34.06</v>
      </c>
      <c r="F84" s="11">
        <v>60.97</v>
      </c>
    </row>
    <row r="85" spans="1:6" x14ac:dyDescent="0.55000000000000004">
      <c r="A85" s="22">
        <v>42922.669907407406</v>
      </c>
      <c r="B85" s="11" t="s">
        <v>0</v>
      </c>
      <c r="C85" s="11" t="s">
        <v>1</v>
      </c>
      <c r="D85" s="11">
        <v>414</v>
      </c>
      <c r="E85" s="11">
        <v>33.86</v>
      </c>
      <c r="F85" s="11">
        <v>61.77</v>
      </c>
    </row>
    <row r="86" spans="1:6" x14ac:dyDescent="0.55000000000000004">
      <c r="A86" s="22">
        <v>42922.670254629629</v>
      </c>
      <c r="B86" s="11" t="s">
        <v>0</v>
      </c>
      <c r="C86" s="11" t="s">
        <v>1</v>
      </c>
      <c r="D86" s="11">
        <v>408</v>
      </c>
      <c r="E86" s="11">
        <v>33.700000000000003</v>
      </c>
      <c r="F86" s="11">
        <v>62.44</v>
      </c>
    </row>
    <row r="87" spans="1:6" x14ac:dyDescent="0.55000000000000004">
      <c r="A87" s="22">
        <v>42922.670601851853</v>
      </c>
      <c r="B87" s="11" t="s">
        <v>0</v>
      </c>
      <c r="C87" s="11" t="s">
        <v>1</v>
      </c>
      <c r="D87" s="11">
        <v>408</v>
      </c>
      <c r="E87" s="11">
        <v>33.520000000000003</v>
      </c>
      <c r="F87" s="11">
        <v>63.14</v>
      </c>
    </row>
    <row r="88" spans="1:6" x14ac:dyDescent="0.55000000000000004">
      <c r="A88" s="22">
        <v>42922.670949074076</v>
      </c>
      <c r="B88" s="11" t="s">
        <v>0</v>
      </c>
      <c r="C88" s="11" t="s">
        <v>1</v>
      </c>
      <c r="D88" s="11">
        <v>427</v>
      </c>
      <c r="E88" s="11">
        <v>33.79</v>
      </c>
      <c r="F88" s="11">
        <v>63.75</v>
      </c>
    </row>
    <row r="89" spans="1:6" x14ac:dyDescent="0.55000000000000004">
      <c r="A89" s="22">
        <v>42922.671296296299</v>
      </c>
      <c r="B89" s="11" t="s">
        <v>0</v>
      </c>
      <c r="C89" s="11" t="s">
        <v>1</v>
      </c>
      <c r="D89" s="11">
        <v>434</v>
      </c>
      <c r="E89" s="11">
        <v>34.43</v>
      </c>
      <c r="F89" s="11">
        <v>63.48</v>
      </c>
    </row>
    <row r="90" spans="1:6" x14ac:dyDescent="0.55000000000000004">
      <c r="A90" s="22">
        <v>42922.671643518515</v>
      </c>
      <c r="B90" s="11" t="s">
        <v>0</v>
      </c>
      <c r="C90" s="11" t="s">
        <v>1</v>
      </c>
      <c r="D90" s="11">
        <v>431</v>
      </c>
      <c r="E90" s="11">
        <v>34.700000000000003</v>
      </c>
      <c r="F90" s="11">
        <v>62.9</v>
      </c>
    </row>
    <row r="91" spans="1:6" x14ac:dyDescent="0.55000000000000004">
      <c r="A91" s="22">
        <v>42922.671990740739</v>
      </c>
      <c r="B91" s="11" t="s">
        <v>0</v>
      </c>
      <c r="C91" s="11" t="s">
        <v>1</v>
      </c>
      <c r="D91" s="11">
        <v>437</v>
      </c>
      <c r="E91" s="11">
        <v>34.75</v>
      </c>
      <c r="F91" s="11">
        <v>63.3</v>
      </c>
    </row>
    <row r="92" spans="1:6" x14ac:dyDescent="0.55000000000000004">
      <c r="A92" s="22">
        <v>42922.672337962962</v>
      </c>
      <c r="B92" s="11" t="s">
        <v>0</v>
      </c>
      <c r="C92" s="11" t="s">
        <v>1</v>
      </c>
      <c r="D92" s="11">
        <v>436</v>
      </c>
      <c r="E92" s="11">
        <v>34.89</v>
      </c>
      <c r="F92" s="11">
        <v>62.16</v>
      </c>
    </row>
    <row r="93" spans="1:6" x14ac:dyDescent="0.55000000000000004">
      <c r="A93" s="22">
        <v>42922.672685185185</v>
      </c>
      <c r="B93" s="11" t="s">
        <v>0</v>
      </c>
      <c r="C93" s="11" t="s">
        <v>1</v>
      </c>
      <c r="D93" s="11">
        <v>433</v>
      </c>
      <c r="E93" s="11">
        <v>34.82</v>
      </c>
      <c r="F93" s="11">
        <v>60.48</v>
      </c>
    </row>
    <row r="94" spans="1:6" x14ac:dyDescent="0.55000000000000004">
      <c r="A94" s="22">
        <v>42922.673032407409</v>
      </c>
      <c r="B94" s="11" t="s">
        <v>0</v>
      </c>
      <c r="C94" s="11" t="s">
        <v>1</v>
      </c>
      <c r="D94" s="11">
        <v>431</v>
      </c>
      <c r="E94" s="11">
        <v>34.78</v>
      </c>
      <c r="F94" s="11">
        <v>58.49</v>
      </c>
    </row>
    <row r="95" spans="1:6" x14ac:dyDescent="0.55000000000000004">
      <c r="A95" s="22">
        <v>42922.673379629632</v>
      </c>
      <c r="B95" s="11" t="s">
        <v>0</v>
      </c>
      <c r="C95" s="11" t="s">
        <v>1</v>
      </c>
      <c r="D95" s="11">
        <v>431</v>
      </c>
      <c r="E95" s="11">
        <v>34.450000000000003</v>
      </c>
      <c r="F95" s="11">
        <v>59.1</v>
      </c>
    </row>
    <row r="96" spans="1:6" x14ac:dyDescent="0.55000000000000004">
      <c r="A96" s="22">
        <v>42922.673726851855</v>
      </c>
      <c r="B96" s="11" t="s">
        <v>0</v>
      </c>
      <c r="C96" s="11" t="s">
        <v>1</v>
      </c>
      <c r="D96" s="11">
        <v>430</v>
      </c>
      <c r="E96" s="11">
        <v>34.19</v>
      </c>
      <c r="F96" s="11">
        <v>60.76</v>
      </c>
    </row>
    <row r="97" spans="1:6" x14ac:dyDescent="0.55000000000000004">
      <c r="A97" s="22">
        <v>42922.674074074072</v>
      </c>
      <c r="B97" s="11" t="s">
        <v>0</v>
      </c>
      <c r="C97" s="11" t="s">
        <v>1</v>
      </c>
      <c r="D97" s="11">
        <v>428</v>
      </c>
      <c r="E97" s="11">
        <v>33.96</v>
      </c>
      <c r="F97" s="11">
        <v>62.1</v>
      </c>
    </row>
    <row r="98" spans="1:6" x14ac:dyDescent="0.55000000000000004">
      <c r="A98" s="22">
        <v>42922.674421296295</v>
      </c>
      <c r="B98" s="11" t="s">
        <v>0</v>
      </c>
      <c r="C98" s="11" t="s">
        <v>1</v>
      </c>
      <c r="D98" s="11">
        <v>431</v>
      </c>
      <c r="E98" s="11">
        <v>33.76</v>
      </c>
      <c r="F98" s="11">
        <v>63.23</v>
      </c>
    </row>
    <row r="99" spans="1:6" x14ac:dyDescent="0.55000000000000004">
      <c r="A99" s="22">
        <v>42922.674768518518</v>
      </c>
      <c r="B99" s="11" t="s">
        <v>0</v>
      </c>
      <c r="C99" s="11" t="s">
        <v>1</v>
      </c>
      <c r="D99" s="11">
        <v>429</v>
      </c>
      <c r="E99" s="11">
        <v>33.6</v>
      </c>
      <c r="F99" s="11">
        <v>64.150000000000006</v>
      </c>
    </row>
    <row r="100" spans="1:6" x14ac:dyDescent="0.55000000000000004">
      <c r="A100" s="22">
        <v>42922.675115740742</v>
      </c>
      <c r="B100" s="11" t="s">
        <v>0</v>
      </c>
      <c r="C100" s="11" t="s">
        <v>1</v>
      </c>
      <c r="D100" s="11">
        <v>429</v>
      </c>
      <c r="E100" s="11">
        <v>33.409999999999997</v>
      </c>
      <c r="F100" s="11">
        <v>64.86</v>
      </c>
    </row>
    <row r="101" spans="1:6" x14ac:dyDescent="0.55000000000000004">
      <c r="A101" s="22">
        <v>42922.675462962965</v>
      </c>
      <c r="B101" s="11" t="s">
        <v>0</v>
      </c>
      <c r="C101" s="11" t="s">
        <v>1</v>
      </c>
      <c r="D101" s="11">
        <v>427</v>
      </c>
      <c r="E101" s="11">
        <v>33.28</v>
      </c>
      <c r="F101" s="11">
        <v>65.47</v>
      </c>
    </row>
    <row r="102" spans="1:6" x14ac:dyDescent="0.55000000000000004">
      <c r="A102" s="22">
        <v>42922.675810185188</v>
      </c>
      <c r="B102" s="11" t="s">
        <v>0</v>
      </c>
      <c r="C102" s="11" t="s">
        <v>1</v>
      </c>
      <c r="D102" s="11">
        <v>420</v>
      </c>
      <c r="E102" s="11">
        <v>33.159999999999997</v>
      </c>
      <c r="F102" s="11">
        <v>66.05</v>
      </c>
    </row>
    <row r="103" spans="1:6" x14ac:dyDescent="0.55000000000000004">
      <c r="A103" s="22">
        <v>42922.676157407404</v>
      </c>
      <c r="B103" s="11" t="s">
        <v>0</v>
      </c>
      <c r="C103" s="11" t="s">
        <v>1</v>
      </c>
      <c r="D103" s="11">
        <v>422</v>
      </c>
      <c r="E103" s="11">
        <v>33.049999999999997</v>
      </c>
      <c r="F103" s="11">
        <v>66.56</v>
      </c>
    </row>
    <row r="104" spans="1:6" x14ac:dyDescent="0.55000000000000004">
      <c r="A104" s="22">
        <v>42922.676504629628</v>
      </c>
      <c r="B104" s="11" t="s">
        <v>0</v>
      </c>
      <c r="C104" s="11" t="s">
        <v>1</v>
      </c>
      <c r="D104" s="11">
        <v>413</v>
      </c>
      <c r="E104" s="11">
        <v>33.01</v>
      </c>
      <c r="F104" s="11">
        <v>66.95</v>
      </c>
    </row>
    <row r="105" spans="1:6" x14ac:dyDescent="0.55000000000000004">
      <c r="A105" s="22">
        <v>42922.676851851851</v>
      </c>
      <c r="B105" s="11" t="s">
        <v>0</v>
      </c>
      <c r="C105" s="11" t="s">
        <v>1</v>
      </c>
      <c r="D105" s="11">
        <v>413</v>
      </c>
      <c r="E105" s="11">
        <v>32.97</v>
      </c>
      <c r="F105" s="11">
        <v>67.28</v>
      </c>
    </row>
    <row r="106" spans="1:6" ht="14.7" thickBot="1" x14ac:dyDescent="0.6">
      <c r="A106" s="23">
        <v>42922.677199074074</v>
      </c>
      <c r="B106" s="5" t="s">
        <v>0</v>
      </c>
      <c r="C106" s="5" t="s">
        <v>1</v>
      </c>
      <c r="D106" s="5">
        <v>427</v>
      </c>
      <c r="E106" s="5">
        <v>33.14</v>
      </c>
      <c r="F106" s="5">
        <v>65.989999999999995</v>
      </c>
    </row>
    <row r="107" spans="1:6" ht="14.7" thickTop="1" x14ac:dyDescent="0.55000000000000004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workbookViewId="0">
      <selection activeCell="G34" sqref="G34"/>
    </sheetView>
  </sheetViews>
  <sheetFormatPr defaultRowHeight="14.4" x14ac:dyDescent="0.55000000000000004"/>
  <cols>
    <col min="1" max="1" width="17.734375" customWidth="1"/>
  </cols>
  <sheetData>
    <row r="1" spans="1:10" ht="30" customHeight="1" thickBot="1" x14ac:dyDescent="1">
      <c r="A1" s="45" t="s">
        <v>41</v>
      </c>
    </row>
    <row r="2" spans="1:10" ht="15" thickTop="1" thickBot="1" x14ac:dyDescent="0.6">
      <c r="A2" s="29" t="s">
        <v>30</v>
      </c>
      <c r="B2" s="33"/>
      <c r="C2" s="33"/>
      <c r="D2" s="33"/>
      <c r="E2" s="33"/>
      <c r="F2" s="34"/>
      <c r="G2" s="37"/>
      <c r="H2" s="37"/>
      <c r="I2" s="37"/>
      <c r="J2" s="37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2" t="s">
        <v>5</v>
      </c>
      <c r="E3" s="30" t="s">
        <v>6</v>
      </c>
      <c r="F3" s="30" t="s">
        <v>7</v>
      </c>
      <c r="G3" s="37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42922.789699074077</v>
      </c>
      <c r="B4" s="4" t="s">
        <v>0</v>
      </c>
      <c r="C4" s="4" t="s">
        <v>1</v>
      </c>
      <c r="D4" s="4">
        <v>452</v>
      </c>
      <c r="E4" s="11">
        <v>29.41</v>
      </c>
      <c r="F4" s="4">
        <v>74.56</v>
      </c>
      <c r="H4" s="4">
        <v>0</v>
      </c>
      <c r="I4" s="4">
        <v>452</v>
      </c>
      <c r="J4" s="39">
        <f>SLOPE(I4:I15,H4:H15)</f>
        <v>-9.4522144522144524E-2</v>
      </c>
    </row>
    <row r="5" spans="1:10" ht="14.7" thickTop="1" x14ac:dyDescent="0.55000000000000004">
      <c r="A5" s="22">
        <v>42922.790046296293</v>
      </c>
      <c r="B5" s="11" t="s">
        <v>0</v>
      </c>
      <c r="C5" s="11" t="s">
        <v>1</v>
      </c>
      <c r="D5" s="11">
        <v>439</v>
      </c>
      <c r="E5" s="11">
        <v>29.56</v>
      </c>
      <c r="F5" s="11">
        <v>80.83</v>
      </c>
      <c r="H5" s="11">
        <v>30</v>
      </c>
      <c r="I5" s="11">
        <v>439</v>
      </c>
    </row>
    <row r="6" spans="1:10" x14ac:dyDescent="0.55000000000000004">
      <c r="A6" s="22">
        <v>42922.790393518517</v>
      </c>
      <c r="B6" s="11" t="s">
        <v>0</v>
      </c>
      <c r="C6" s="11" t="s">
        <v>1</v>
      </c>
      <c r="D6" s="11">
        <v>441</v>
      </c>
      <c r="E6" s="11">
        <v>29.54</v>
      </c>
      <c r="F6" s="11">
        <v>83.66</v>
      </c>
      <c r="H6" s="11">
        <v>60</v>
      </c>
      <c r="I6" s="11">
        <v>441</v>
      </c>
    </row>
    <row r="7" spans="1:10" x14ac:dyDescent="0.55000000000000004">
      <c r="A7" s="22">
        <v>42922.79074074074</v>
      </c>
      <c r="B7" s="11" t="s">
        <v>0</v>
      </c>
      <c r="C7" s="11" t="s">
        <v>1</v>
      </c>
      <c r="D7" s="11">
        <v>436</v>
      </c>
      <c r="E7" s="11">
        <v>29.55</v>
      </c>
      <c r="F7" s="11">
        <v>85.12</v>
      </c>
      <c r="H7" s="11">
        <v>90</v>
      </c>
      <c r="I7" s="11">
        <v>436</v>
      </c>
    </row>
    <row r="8" spans="1:10" x14ac:dyDescent="0.55000000000000004">
      <c r="A8" s="22">
        <v>42922.791087962964</v>
      </c>
      <c r="B8" s="11" t="s">
        <v>0</v>
      </c>
      <c r="C8" s="11" t="s">
        <v>1</v>
      </c>
      <c r="D8" s="11">
        <v>436</v>
      </c>
      <c r="E8" s="11">
        <v>29.54</v>
      </c>
      <c r="F8" s="11">
        <v>85.94</v>
      </c>
      <c r="H8" s="11">
        <v>120</v>
      </c>
      <c r="I8" s="11">
        <v>436</v>
      </c>
    </row>
    <row r="9" spans="1:10" x14ac:dyDescent="0.55000000000000004">
      <c r="A9" s="22">
        <v>42922.791435185187</v>
      </c>
      <c r="B9" s="11" t="s">
        <v>0</v>
      </c>
      <c r="C9" s="11" t="s">
        <v>1</v>
      </c>
      <c r="D9" s="11">
        <v>433</v>
      </c>
      <c r="E9" s="11">
        <v>29.52</v>
      </c>
      <c r="F9" s="11">
        <v>86.44</v>
      </c>
      <c r="H9" s="11">
        <v>150</v>
      </c>
      <c r="I9" s="11">
        <v>433</v>
      </c>
    </row>
    <row r="10" spans="1:10" x14ac:dyDescent="0.55000000000000004">
      <c r="A10" s="22">
        <v>42922.79178240741</v>
      </c>
      <c r="B10" s="11" t="s">
        <v>0</v>
      </c>
      <c r="C10" s="11" t="s">
        <v>1</v>
      </c>
      <c r="D10" s="11">
        <v>430</v>
      </c>
      <c r="E10" s="11">
        <v>29.51</v>
      </c>
      <c r="F10" s="11">
        <v>86.75</v>
      </c>
      <c r="H10" s="11">
        <v>180</v>
      </c>
      <c r="I10" s="11">
        <v>430</v>
      </c>
    </row>
    <row r="11" spans="1:10" x14ac:dyDescent="0.55000000000000004">
      <c r="A11" s="22">
        <v>42922.792129629626</v>
      </c>
      <c r="B11" s="11" t="s">
        <v>0</v>
      </c>
      <c r="C11" s="11" t="s">
        <v>1</v>
      </c>
      <c r="D11" s="11">
        <v>429</v>
      </c>
      <c r="E11" s="11">
        <v>29.5</v>
      </c>
      <c r="F11" s="11">
        <v>86.92</v>
      </c>
      <c r="H11" s="11">
        <v>210</v>
      </c>
      <c r="I11" s="11">
        <v>429</v>
      </c>
    </row>
    <row r="12" spans="1:10" x14ac:dyDescent="0.55000000000000004">
      <c r="A12" s="22">
        <v>42922.79247685185</v>
      </c>
      <c r="B12" s="11" t="s">
        <v>0</v>
      </c>
      <c r="C12" s="11" t="s">
        <v>1</v>
      </c>
      <c r="D12" s="11">
        <v>424</v>
      </c>
      <c r="E12" s="11">
        <v>29.49</v>
      </c>
      <c r="F12" s="11">
        <v>87.03</v>
      </c>
      <c r="H12" s="11">
        <v>240</v>
      </c>
      <c r="I12" s="11">
        <v>424</v>
      </c>
    </row>
    <row r="13" spans="1:10" x14ac:dyDescent="0.55000000000000004">
      <c r="A13" s="22">
        <v>42922.792824074073</v>
      </c>
      <c r="B13" s="11" t="s">
        <v>0</v>
      </c>
      <c r="C13" s="11" t="s">
        <v>1</v>
      </c>
      <c r="D13" s="11">
        <v>421</v>
      </c>
      <c r="E13" s="11">
        <v>29.47</v>
      </c>
      <c r="F13" s="11">
        <v>87.12</v>
      </c>
      <c r="H13" s="11">
        <v>270</v>
      </c>
      <c r="I13" s="11">
        <v>421</v>
      </c>
    </row>
    <row r="14" spans="1:10" x14ac:dyDescent="0.55000000000000004">
      <c r="A14" s="22">
        <v>42922.793171296296</v>
      </c>
      <c r="B14" s="11" t="s">
        <v>0</v>
      </c>
      <c r="C14" s="11" t="s">
        <v>1</v>
      </c>
      <c r="D14" s="11">
        <v>419</v>
      </c>
      <c r="E14" s="11">
        <v>29.47</v>
      </c>
      <c r="F14" s="11">
        <v>87.14</v>
      </c>
      <c r="H14" s="11">
        <v>300</v>
      </c>
      <c r="I14" s="11">
        <v>419</v>
      </c>
    </row>
    <row r="15" spans="1:10" ht="14.7" thickBot="1" x14ac:dyDescent="0.6">
      <c r="A15" s="23">
        <v>42922.79351851852</v>
      </c>
      <c r="B15" s="5" t="s">
        <v>0</v>
      </c>
      <c r="C15" s="5" t="s">
        <v>1</v>
      </c>
      <c r="D15" s="5">
        <v>415</v>
      </c>
      <c r="E15" s="5">
        <v>29.48</v>
      </c>
      <c r="F15" s="5">
        <v>87.12</v>
      </c>
      <c r="H15" s="5">
        <v>330</v>
      </c>
      <c r="I15" s="5">
        <v>415</v>
      </c>
    </row>
    <row r="16" spans="1:10" ht="15" thickTop="1" thickBot="1" x14ac:dyDescent="0.6">
      <c r="A16" s="1"/>
    </row>
    <row r="17" spans="1:10" ht="15" thickTop="1" thickBot="1" x14ac:dyDescent="0.6">
      <c r="A17" s="29" t="s">
        <v>31</v>
      </c>
      <c r="B17" s="33"/>
      <c r="C17" s="33"/>
      <c r="D17" s="33"/>
      <c r="E17" s="33"/>
      <c r="F17" s="34"/>
      <c r="G17" s="37"/>
      <c r="H17" s="37"/>
      <c r="I17" s="37"/>
      <c r="J17" s="37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7"/>
      <c r="H18" s="30" t="s">
        <v>8</v>
      </c>
      <c r="I18" s="32" t="s">
        <v>5</v>
      </c>
      <c r="J18" s="30" t="s">
        <v>9</v>
      </c>
    </row>
    <row r="19" spans="1:10" ht="15" thickTop="1" thickBot="1" x14ac:dyDescent="0.6">
      <c r="A19" s="21">
        <v>42922.796655092592</v>
      </c>
      <c r="B19" s="4" t="s">
        <v>0</v>
      </c>
      <c r="C19" s="4" t="s">
        <v>1</v>
      </c>
      <c r="D19" s="4">
        <v>406</v>
      </c>
      <c r="E19" s="4">
        <v>33.340000000000003</v>
      </c>
      <c r="F19" s="4">
        <v>76</v>
      </c>
      <c r="H19" s="4">
        <v>0</v>
      </c>
      <c r="I19" s="4">
        <v>406</v>
      </c>
      <c r="J19" s="38">
        <f>SLOPE(I19:I30,H19:H30)</f>
        <v>-2.7622377622377622E-2</v>
      </c>
    </row>
    <row r="20" spans="1:10" ht="14.7" thickTop="1" x14ac:dyDescent="0.55000000000000004">
      <c r="A20" s="22">
        <v>42922.797002314815</v>
      </c>
      <c r="B20" s="11" t="s">
        <v>0</v>
      </c>
      <c r="C20" s="11" t="s">
        <v>1</v>
      </c>
      <c r="D20" s="11">
        <v>406</v>
      </c>
      <c r="E20" s="11">
        <v>33.130000000000003</v>
      </c>
      <c r="F20" s="11">
        <v>75.540000000000006</v>
      </c>
      <c r="H20" s="11">
        <v>30</v>
      </c>
      <c r="I20" s="11">
        <v>406</v>
      </c>
    </row>
    <row r="21" spans="1:10" x14ac:dyDescent="0.55000000000000004">
      <c r="A21" s="22">
        <v>42922.797349537039</v>
      </c>
      <c r="B21" s="11" t="s">
        <v>0</v>
      </c>
      <c r="C21" s="11" t="s">
        <v>1</v>
      </c>
      <c r="D21" s="11">
        <v>407</v>
      </c>
      <c r="E21" s="11">
        <v>32.799999999999997</v>
      </c>
      <c r="F21" s="11">
        <v>77.3</v>
      </c>
      <c r="H21" s="11">
        <v>60</v>
      </c>
      <c r="I21" s="11">
        <v>407</v>
      </c>
    </row>
    <row r="22" spans="1:10" x14ac:dyDescent="0.55000000000000004">
      <c r="A22" s="22">
        <v>42922.797696759262</v>
      </c>
      <c r="B22" s="11" t="s">
        <v>0</v>
      </c>
      <c r="C22" s="11" t="s">
        <v>1</v>
      </c>
      <c r="D22" s="11">
        <v>406</v>
      </c>
      <c r="E22" s="11">
        <v>32.54</v>
      </c>
      <c r="F22" s="11">
        <v>78.86</v>
      </c>
      <c r="H22" s="11">
        <v>90</v>
      </c>
      <c r="I22" s="11">
        <v>406</v>
      </c>
    </row>
    <row r="23" spans="1:10" x14ac:dyDescent="0.55000000000000004">
      <c r="A23" s="22">
        <v>42922.798043981478</v>
      </c>
      <c r="B23" s="11" t="s">
        <v>0</v>
      </c>
      <c r="C23" s="11" t="s">
        <v>1</v>
      </c>
      <c r="D23" s="11">
        <v>406</v>
      </c>
      <c r="E23" s="11">
        <v>32.32</v>
      </c>
      <c r="F23" s="11">
        <v>79.849999999999994</v>
      </c>
      <c r="H23" s="11">
        <v>120</v>
      </c>
      <c r="I23" s="11">
        <v>406</v>
      </c>
    </row>
    <row r="24" spans="1:10" x14ac:dyDescent="0.55000000000000004">
      <c r="A24" s="22">
        <v>42922.798391203702</v>
      </c>
      <c r="B24" s="11" t="s">
        <v>0</v>
      </c>
      <c r="C24" s="11" t="s">
        <v>1</v>
      </c>
      <c r="D24" s="11">
        <v>406</v>
      </c>
      <c r="E24" s="11">
        <v>32.11</v>
      </c>
      <c r="F24" s="11">
        <v>80.510000000000005</v>
      </c>
      <c r="H24" s="11">
        <v>150</v>
      </c>
      <c r="I24" s="11">
        <v>406</v>
      </c>
    </row>
    <row r="25" spans="1:10" x14ac:dyDescent="0.55000000000000004">
      <c r="A25" s="22">
        <v>42922.798738425925</v>
      </c>
      <c r="B25" s="11" t="s">
        <v>0</v>
      </c>
      <c r="C25" s="11" t="s">
        <v>1</v>
      </c>
      <c r="D25" s="11">
        <v>405</v>
      </c>
      <c r="E25" s="11">
        <v>31.94</v>
      </c>
      <c r="F25" s="11">
        <v>80.97</v>
      </c>
      <c r="H25" s="11">
        <v>180</v>
      </c>
      <c r="I25" s="11">
        <v>405</v>
      </c>
    </row>
    <row r="26" spans="1:10" x14ac:dyDescent="0.55000000000000004">
      <c r="A26" s="22">
        <v>42922.799085648148</v>
      </c>
      <c r="B26" s="11" t="s">
        <v>0</v>
      </c>
      <c r="C26" s="11" t="s">
        <v>1</v>
      </c>
      <c r="D26" s="11">
        <v>406</v>
      </c>
      <c r="E26" s="11">
        <v>31.8</v>
      </c>
      <c r="F26" s="11">
        <v>81.319999999999993</v>
      </c>
      <c r="H26" s="11">
        <v>210</v>
      </c>
      <c r="I26" s="11">
        <v>406</v>
      </c>
    </row>
    <row r="27" spans="1:10" x14ac:dyDescent="0.55000000000000004">
      <c r="A27" s="22">
        <v>42922.799432870372</v>
      </c>
      <c r="B27" s="11" t="s">
        <v>0</v>
      </c>
      <c r="C27" s="11" t="s">
        <v>1</v>
      </c>
      <c r="D27" s="11">
        <v>401</v>
      </c>
      <c r="E27" s="11">
        <v>31.63</v>
      </c>
      <c r="F27" s="11">
        <v>81.63</v>
      </c>
      <c r="H27" s="11">
        <v>240</v>
      </c>
      <c r="I27" s="11">
        <v>401</v>
      </c>
    </row>
    <row r="28" spans="1:10" x14ac:dyDescent="0.55000000000000004">
      <c r="A28" s="22">
        <v>42922.799780092595</v>
      </c>
      <c r="B28" s="11" t="s">
        <v>0</v>
      </c>
      <c r="C28" s="11" t="s">
        <v>1</v>
      </c>
      <c r="D28" s="11">
        <v>400</v>
      </c>
      <c r="E28" s="11">
        <v>31.5</v>
      </c>
      <c r="F28" s="11">
        <v>81.94</v>
      </c>
      <c r="H28" s="11">
        <v>270</v>
      </c>
      <c r="I28" s="11">
        <v>400</v>
      </c>
    </row>
    <row r="29" spans="1:10" x14ac:dyDescent="0.55000000000000004">
      <c r="A29" s="22">
        <v>42922.800127314818</v>
      </c>
      <c r="B29" s="11" t="s">
        <v>0</v>
      </c>
      <c r="C29" s="11" t="s">
        <v>1</v>
      </c>
      <c r="D29" s="11">
        <v>399</v>
      </c>
      <c r="E29" s="11">
        <v>31.36</v>
      </c>
      <c r="F29" s="11">
        <v>82.17</v>
      </c>
      <c r="H29" s="11">
        <v>300</v>
      </c>
      <c r="I29" s="11">
        <v>399</v>
      </c>
    </row>
    <row r="30" spans="1:10" ht="14.7" thickBot="1" x14ac:dyDescent="0.6">
      <c r="A30" s="23">
        <v>42922.800474537034</v>
      </c>
      <c r="B30" s="5" t="s">
        <v>0</v>
      </c>
      <c r="C30" s="5" t="s">
        <v>1</v>
      </c>
      <c r="D30" s="5">
        <v>397</v>
      </c>
      <c r="E30" s="5">
        <v>31.24</v>
      </c>
      <c r="F30" s="5">
        <v>82.36</v>
      </c>
      <c r="H30" s="5">
        <v>330</v>
      </c>
      <c r="I30" s="5">
        <v>397</v>
      </c>
    </row>
    <row r="31" spans="1:10" ht="15" thickTop="1" thickBot="1" x14ac:dyDescent="0.6">
      <c r="A31" s="25"/>
      <c r="B31" s="3"/>
      <c r="C31" s="3"/>
      <c r="D31" s="3"/>
      <c r="E31" s="3"/>
      <c r="F31" s="3"/>
      <c r="H31" s="3"/>
      <c r="I31" s="3"/>
    </row>
    <row r="32" spans="1:10" ht="15" thickTop="1" thickBot="1" x14ac:dyDescent="0.6">
      <c r="B32" s="26" t="s">
        <v>113</v>
      </c>
      <c r="C32" s="27"/>
      <c r="D32" s="28"/>
      <c r="H32" s="32" t="s">
        <v>21</v>
      </c>
      <c r="I32" s="31"/>
      <c r="J32" s="20">
        <f>AVERAGE(J19,J4)</f>
        <v>-6.1072261072261075E-2</v>
      </c>
    </row>
    <row r="33" spans="1:11" ht="15" thickTop="1" thickBot="1" x14ac:dyDescent="0.6">
      <c r="B33" s="24" t="s">
        <v>112</v>
      </c>
      <c r="C33" s="24" t="s">
        <v>110</v>
      </c>
      <c r="D33" s="24" t="s">
        <v>111</v>
      </c>
      <c r="H33" s="32" t="s">
        <v>19</v>
      </c>
      <c r="I33" s="31"/>
      <c r="J33" s="10">
        <f>AVERAGE(E19:E30,E4:E15)</f>
        <v>30.822916666666671</v>
      </c>
      <c r="K33" s="10">
        <f>J33+273</f>
        <v>303.82291666666669</v>
      </c>
    </row>
    <row r="34" spans="1:11" ht="14.7" thickTop="1" x14ac:dyDescent="0.55000000000000004">
      <c r="B34" s="11">
        <v>1</v>
      </c>
      <c r="C34" s="15">
        <v>0.78263888888888899</v>
      </c>
      <c r="D34" s="15">
        <v>0.78611111111111109</v>
      </c>
    </row>
    <row r="35" spans="1:11" x14ac:dyDescent="0.55000000000000004">
      <c r="B35" s="11">
        <v>2</v>
      </c>
      <c r="C35" s="16">
        <v>0.7895833333333333</v>
      </c>
      <c r="D35" s="16">
        <v>0.79305555555555562</v>
      </c>
    </row>
    <row r="36" spans="1:11" ht="14.7" thickBot="1" x14ac:dyDescent="0.6">
      <c r="B36" s="5">
        <v>3</v>
      </c>
      <c r="C36" s="17">
        <v>0.79652777777777783</v>
      </c>
      <c r="D36" s="17">
        <v>0.79999999999999993</v>
      </c>
    </row>
    <row r="37" spans="1:11" ht="15" thickTop="1" thickBot="1" x14ac:dyDescent="0.6"/>
    <row r="38" spans="1:11" ht="15" thickTop="1" thickBot="1" x14ac:dyDescent="0.6">
      <c r="A38" s="29" t="s">
        <v>33</v>
      </c>
      <c r="B38" s="33"/>
      <c r="C38" s="33"/>
      <c r="D38" s="33"/>
      <c r="E38" s="33"/>
      <c r="F38" s="34"/>
      <c r="H38" s="36" t="s">
        <v>34</v>
      </c>
    </row>
    <row r="39" spans="1:11" ht="15" thickTop="1" thickBot="1" x14ac:dyDescent="0.6">
      <c r="A39" s="30" t="s">
        <v>2</v>
      </c>
      <c r="B39" s="30" t="s">
        <v>3</v>
      </c>
      <c r="C39" s="30" t="s">
        <v>4</v>
      </c>
      <c r="D39" s="30" t="s">
        <v>5</v>
      </c>
      <c r="E39" s="30" t="s">
        <v>6</v>
      </c>
      <c r="F39" s="30" t="s">
        <v>7</v>
      </c>
      <c r="H39" s="41" t="s">
        <v>36</v>
      </c>
      <c r="I39" s="14"/>
      <c r="J39" s="12"/>
    </row>
    <row r="40" spans="1:11" ht="14.7" thickTop="1" x14ac:dyDescent="0.55000000000000004">
      <c r="A40" s="21">
        <v>42922.780949074076</v>
      </c>
      <c r="B40" s="4" t="s">
        <v>0</v>
      </c>
      <c r="C40" s="4" t="s">
        <v>1</v>
      </c>
      <c r="D40" s="4">
        <v>406</v>
      </c>
      <c r="E40" s="4">
        <v>27.65</v>
      </c>
      <c r="F40" s="11">
        <v>78.28</v>
      </c>
    </row>
    <row r="41" spans="1:11" x14ac:dyDescent="0.55000000000000004">
      <c r="A41" s="22">
        <v>42922.781342592592</v>
      </c>
      <c r="B41" s="11" t="s">
        <v>0</v>
      </c>
      <c r="C41" s="11" t="s">
        <v>1</v>
      </c>
      <c r="D41" s="11">
        <v>407</v>
      </c>
      <c r="E41" s="11">
        <v>27.87</v>
      </c>
      <c r="F41" s="11">
        <v>78.31</v>
      </c>
    </row>
    <row r="42" spans="1:11" x14ac:dyDescent="0.55000000000000004">
      <c r="A42" s="22">
        <v>42922.781689814816</v>
      </c>
      <c r="B42" s="11" t="s">
        <v>0</v>
      </c>
      <c r="C42" s="11" t="s">
        <v>1</v>
      </c>
      <c r="D42" s="11">
        <v>409</v>
      </c>
      <c r="E42" s="11">
        <v>28.33</v>
      </c>
      <c r="F42" s="11">
        <v>83.71</v>
      </c>
    </row>
    <row r="43" spans="1:11" x14ac:dyDescent="0.55000000000000004">
      <c r="A43" s="22">
        <v>42922.782037037039</v>
      </c>
      <c r="B43" s="11" t="s">
        <v>0</v>
      </c>
      <c r="C43" s="11" t="s">
        <v>1</v>
      </c>
      <c r="D43" s="11">
        <v>410</v>
      </c>
      <c r="E43" s="11">
        <v>28.62</v>
      </c>
      <c r="F43" s="11">
        <v>85.91</v>
      </c>
    </row>
    <row r="44" spans="1:11" x14ac:dyDescent="0.55000000000000004">
      <c r="A44" s="22">
        <v>42922.789363425924</v>
      </c>
      <c r="B44" s="11" t="s">
        <v>0</v>
      </c>
      <c r="C44" s="11" t="s">
        <v>1</v>
      </c>
      <c r="D44" s="11">
        <v>456</v>
      </c>
      <c r="E44" s="11">
        <v>29.58</v>
      </c>
      <c r="F44" s="11">
        <v>77.91</v>
      </c>
    </row>
    <row r="45" spans="1:11" x14ac:dyDescent="0.55000000000000004">
      <c r="A45" s="22">
        <v>42922.789699074077</v>
      </c>
      <c r="B45" s="11" t="s">
        <v>0</v>
      </c>
      <c r="C45" s="11" t="s">
        <v>1</v>
      </c>
      <c r="D45" s="11">
        <v>452</v>
      </c>
      <c r="E45" s="11">
        <v>29.41</v>
      </c>
      <c r="F45" s="11">
        <v>74.56</v>
      </c>
    </row>
    <row r="46" spans="1:11" x14ac:dyDescent="0.55000000000000004">
      <c r="A46" s="22">
        <v>42922.790046296293</v>
      </c>
      <c r="B46" s="11" t="s">
        <v>0</v>
      </c>
      <c r="C46" s="11" t="s">
        <v>1</v>
      </c>
      <c r="D46" s="11">
        <v>439</v>
      </c>
      <c r="E46" s="11">
        <v>29.56</v>
      </c>
      <c r="F46" s="11">
        <v>80.83</v>
      </c>
    </row>
    <row r="47" spans="1:11" x14ac:dyDescent="0.55000000000000004">
      <c r="A47" s="22">
        <v>42922.790393518517</v>
      </c>
      <c r="B47" s="11" t="s">
        <v>0</v>
      </c>
      <c r="C47" s="11" t="s">
        <v>1</v>
      </c>
      <c r="D47" s="11">
        <v>441</v>
      </c>
      <c r="E47" s="11">
        <v>29.54</v>
      </c>
      <c r="F47" s="11">
        <v>83.66</v>
      </c>
    </row>
    <row r="48" spans="1:11" x14ac:dyDescent="0.55000000000000004">
      <c r="A48" s="22">
        <v>42922.79074074074</v>
      </c>
      <c r="B48" s="11" t="s">
        <v>0</v>
      </c>
      <c r="C48" s="11" t="s">
        <v>1</v>
      </c>
      <c r="D48" s="11">
        <v>436</v>
      </c>
      <c r="E48" s="11">
        <v>29.55</v>
      </c>
      <c r="F48" s="11">
        <v>85.12</v>
      </c>
    </row>
    <row r="49" spans="1:6" x14ac:dyDescent="0.55000000000000004">
      <c r="A49" s="22">
        <v>42922.791087962964</v>
      </c>
      <c r="B49" s="11" t="s">
        <v>0</v>
      </c>
      <c r="C49" s="11" t="s">
        <v>1</v>
      </c>
      <c r="D49" s="11">
        <v>436</v>
      </c>
      <c r="E49" s="11">
        <v>29.54</v>
      </c>
      <c r="F49" s="11">
        <v>85.94</v>
      </c>
    </row>
    <row r="50" spans="1:6" x14ac:dyDescent="0.55000000000000004">
      <c r="A50" s="22">
        <v>42922.791435185187</v>
      </c>
      <c r="B50" s="11" t="s">
        <v>0</v>
      </c>
      <c r="C50" s="11" t="s">
        <v>1</v>
      </c>
      <c r="D50" s="11">
        <v>433</v>
      </c>
      <c r="E50" s="11">
        <v>29.52</v>
      </c>
      <c r="F50" s="11">
        <v>86.44</v>
      </c>
    </row>
    <row r="51" spans="1:6" x14ac:dyDescent="0.55000000000000004">
      <c r="A51" s="22">
        <v>42922.79178240741</v>
      </c>
      <c r="B51" s="11" t="s">
        <v>0</v>
      </c>
      <c r="C51" s="11" t="s">
        <v>1</v>
      </c>
      <c r="D51" s="11">
        <v>430</v>
      </c>
      <c r="E51" s="11">
        <v>29.51</v>
      </c>
      <c r="F51" s="11">
        <v>86.75</v>
      </c>
    </row>
    <row r="52" spans="1:6" x14ac:dyDescent="0.55000000000000004">
      <c r="A52" s="22">
        <v>42922.792129629626</v>
      </c>
      <c r="B52" s="11" t="s">
        <v>0</v>
      </c>
      <c r="C52" s="11" t="s">
        <v>1</v>
      </c>
      <c r="D52" s="11">
        <v>429</v>
      </c>
      <c r="E52" s="11">
        <v>29.5</v>
      </c>
      <c r="F52" s="11">
        <v>86.92</v>
      </c>
    </row>
    <row r="53" spans="1:6" x14ac:dyDescent="0.55000000000000004">
      <c r="A53" s="22">
        <v>42922.79247685185</v>
      </c>
      <c r="B53" s="11" t="s">
        <v>0</v>
      </c>
      <c r="C53" s="11" t="s">
        <v>1</v>
      </c>
      <c r="D53" s="11">
        <v>424</v>
      </c>
      <c r="E53" s="11">
        <v>29.49</v>
      </c>
      <c r="F53" s="11">
        <v>87.03</v>
      </c>
    </row>
    <row r="54" spans="1:6" x14ac:dyDescent="0.55000000000000004">
      <c r="A54" s="22">
        <v>42922.792824074073</v>
      </c>
      <c r="B54" s="11" t="s">
        <v>0</v>
      </c>
      <c r="C54" s="11" t="s">
        <v>1</v>
      </c>
      <c r="D54" s="11">
        <v>421</v>
      </c>
      <c r="E54" s="11">
        <v>29.47</v>
      </c>
      <c r="F54" s="11">
        <v>87.12</v>
      </c>
    </row>
    <row r="55" spans="1:6" x14ac:dyDescent="0.55000000000000004">
      <c r="A55" s="22">
        <v>42922.793171296296</v>
      </c>
      <c r="B55" s="11" t="s">
        <v>0</v>
      </c>
      <c r="C55" s="11" t="s">
        <v>1</v>
      </c>
      <c r="D55" s="11">
        <v>419</v>
      </c>
      <c r="E55" s="11">
        <v>29.47</v>
      </c>
      <c r="F55" s="11">
        <v>87.14</v>
      </c>
    </row>
    <row r="56" spans="1:6" x14ac:dyDescent="0.55000000000000004">
      <c r="A56" s="22">
        <v>42922.79351851852</v>
      </c>
      <c r="B56" s="11" t="s">
        <v>0</v>
      </c>
      <c r="C56" s="11" t="s">
        <v>1</v>
      </c>
      <c r="D56" s="11">
        <v>415</v>
      </c>
      <c r="E56" s="11">
        <v>29.48</v>
      </c>
      <c r="F56" s="11">
        <v>87.12</v>
      </c>
    </row>
    <row r="57" spans="1:6" x14ac:dyDescent="0.55000000000000004">
      <c r="A57" s="22">
        <v>42922.793865740743</v>
      </c>
      <c r="B57" s="11" t="s">
        <v>0</v>
      </c>
      <c r="C57" s="11" t="s">
        <v>1</v>
      </c>
      <c r="D57" s="11">
        <v>415</v>
      </c>
      <c r="E57" s="11">
        <v>29.49</v>
      </c>
      <c r="F57" s="11">
        <v>87.12</v>
      </c>
    </row>
    <row r="58" spans="1:6" x14ac:dyDescent="0.55000000000000004">
      <c r="A58" s="22">
        <v>42922.794212962966</v>
      </c>
      <c r="B58" s="11" t="s">
        <v>0</v>
      </c>
      <c r="C58" s="11" t="s">
        <v>1</v>
      </c>
      <c r="D58" s="11">
        <v>413</v>
      </c>
      <c r="E58" s="11">
        <v>29.52</v>
      </c>
      <c r="F58" s="11">
        <v>87.09</v>
      </c>
    </row>
    <row r="59" spans="1:6" x14ac:dyDescent="0.55000000000000004">
      <c r="A59" s="22">
        <v>42922.794560185182</v>
      </c>
      <c r="B59" s="11" t="s">
        <v>0</v>
      </c>
      <c r="C59" s="11" t="s">
        <v>1</v>
      </c>
      <c r="D59" s="11">
        <v>407</v>
      </c>
      <c r="E59" s="11">
        <v>30.87</v>
      </c>
      <c r="F59" s="11">
        <v>85.6</v>
      </c>
    </row>
    <row r="60" spans="1:6" x14ac:dyDescent="0.55000000000000004">
      <c r="A60" s="22">
        <v>42922.794918981483</v>
      </c>
      <c r="B60" s="11" t="s">
        <v>0</v>
      </c>
      <c r="C60" s="11" t="s">
        <v>1</v>
      </c>
      <c r="D60" s="11">
        <v>404</v>
      </c>
      <c r="E60" s="11">
        <v>32.020000000000003</v>
      </c>
      <c r="F60" s="11">
        <v>80.709999999999994</v>
      </c>
    </row>
    <row r="61" spans="1:6" x14ac:dyDescent="0.55000000000000004">
      <c r="A61" s="22">
        <v>42922.795266203706</v>
      </c>
      <c r="B61" s="11" t="s">
        <v>0</v>
      </c>
      <c r="C61" s="11" t="s">
        <v>1</v>
      </c>
      <c r="D61" s="11">
        <v>413</v>
      </c>
      <c r="E61" s="11">
        <v>32.33</v>
      </c>
      <c r="F61" s="11">
        <v>79.790000000000006</v>
      </c>
    </row>
    <row r="62" spans="1:6" x14ac:dyDescent="0.55000000000000004">
      <c r="A62" s="22">
        <v>42922.795613425929</v>
      </c>
      <c r="B62" s="11" t="s">
        <v>0</v>
      </c>
      <c r="C62" s="11" t="s">
        <v>1</v>
      </c>
      <c r="D62" s="11">
        <v>410</v>
      </c>
      <c r="E62" s="11">
        <v>32.64</v>
      </c>
      <c r="F62" s="11">
        <v>79.239999999999995</v>
      </c>
    </row>
    <row r="63" spans="1:6" x14ac:dyDescent="0.55000000000000004">
      <c r="A63" s="22">
        <v>42922.795960648145</v>
      </c>
      <c r="B63" s="11" t="s">
        <v>0</v>
      </c>
      <c r="C63" s="11" t="s">
        <v>1</v>
      </c>
      <c r="D63" s="11">
        <v>415</v>
      </c>
      <c r="E63" s="11">
        <v>32.950000000000003</v>
      </c>
      <c r="F63" s="11">
        <v>79.27</v>
      </c>
    </row>
    <row r="64" spans="1:6" x14ac:dyDescent="0.55000000000000004">
      <c r="A64" s="22">
        <v>42922.796307870369</v>
      </c>
      <c r="B64" s="11" t="s">
        <v>0</v>
      </c>
      <c r="C64" s="11" t="s">
        <v>1</v>
      </c>
      <c r="D64" s="11">
        <v>410</v>
      </c>
      <c r="E64" s="11">
        <v>33.340000000000003</v>
      </c>
      <c r="F64" s="11">
        <v>78.260000000000005</v>
      </c>
    </row>
    <row r="65" spans="1:6" x14ac:dyDescent="0.55000000000000004">
      <c r="A65" s="22">
        <v>42922.796655092592</v>
      </c>
      <c r="B65" s="11" t="s">
        <v>0</v>
      </c>
      <c r="C65" s="11" t="s">
        <v>1</v>
      </c>
      <c r="D65" s="11">
        <v>406</v>
      </c>
      <c r="E65" s="11">
        <v>33.340000000000003</v>
      </c>
      <c r="F65" s="11">
        <v>76</v>
      </c>
    </row>
    <row r="66" spans="1:6" x14ac:dyDescent="0.55000000000000004">
      <c r="A66" s="22">
        <v>42922.797002314815</v>
      </c>
      <c r="B66" s="11" t="s">
        <v>0</v>
      </c>
      <c r="C66" s="11" t="s">
        <v>1</v>
      </c>
      <c r="D66" s="11">
        <v>406</v>
      </c>
      <c r="E66" s="11">
        <v>33.130000000000003</v>
      </c>
      <c r="F66" s="11">
        <v>75.540000000000006</v>
      </c>
    </row>
    <row r="67" spans="1:6" x14ac:dyDescent="0.55000000000000004">
      <c r="A67" s="22">
        <v>42922.797349537039</v>
      </c>
      <c r="B67" s="11" t="s">
        <v>0</v>
      </c>
      <c r="C67" s="11" t="s">
        <v>1</v>
      </c>
      <c r="D67" s="11">
        <v>407</v>
      </c>
      <c r="E67" s="11">
        <v>32.799999999999997</v>
      </c>
      <c r="F67" s="11">
        <v>77.3</v>
      </c>
    </row>
    <row r="68" spans="1:6" x14ac:dyDescent="0.55000000000000004">
      <c r="A68" s="22">
        <v>42922.797696759262</v>
      </c>
      <c r="B68" s="11" t="s">
        <v>0</v>
      </c>
      <c r="C68" s="11" t="s">
        <v>1</v>
      </c>
      <c r="D68" s="11">
        <v>406</v>
      </c>
      <c r="E68" s="11">
        <v>32.54</v>
      </c>
      <c r="F68" s="11">
        <v>78.86</v>
      </c>
    </row>
    <row r="69" spans="1:6" x14ac:dyDescent="0.55000000000000004">
      <c r="A69" s="22">
        <v>42922.798043981478</v>
      </c>
      <c r="B69" s="11" t="s">
        <v>0</v>
      </c>
      <c r="C69" s="11" t="s">
        <v>1</v>
      </c>
      <c r="D69" s="11">
        <v>406</v>
      </c>
      <c r="E69" s="11">
        <v>32.32</v>
      </c>
      <c r="F69" s="11">
        <v>79.849999999999994</v>
      </c>
    </row>
    <row r="70" spans="1:6" x14ac:dyDescent="0.55000000000000004">
      <c r="A70" s="22">
        <v>42922.798391203702</v>
      </c>
      <c r="B70" s="11" t="s">
        <v>0</v>
      </c>
      <c r="C70" s="11" t="s">
        <v>1</v>
      </c>
      <c r="D70" s="11">
        <v>406</v>
      </c>
      <c r="E70" s="11">
        <v>32.11</v>
      </c>
      <c r="F70" s="11">
        <v>80.510000000000005</v>
      </c>
    </row>
    <row r="71" spans="1:6" x14ac:dyDescent="0.55000000000000004">
      <c r="A71" s="22">
        <v>42922.798738425925</v>
      </c>
      <c r="B71" s="11" t="s">
        <v>0</v>
      </c>
      <c r="C71" s="11" t="s">
        <v>1</v>
      </c>
      <c r="D71" s="11">
        <v>405</v>
      </c>
      <c r="E71" s="11">
        <v>31.94</v>
      </c>
      <c r="F71" s="11">
        <v>80.97</v>
      </c>
    </row>
    <row r="72" spans="1:6" x14ac:dyDescent="0.55000000000000004">
      <c r="A72" s="22">
        <v>42922.799085648148</v>
      </c>
      <c r="B72" s="11" t="s">
        <v>0</v>
      </c>
      <c r="C72" s="11" t="s">
        <v>1</v>
      </c>
      <c r="D72" s="11">
        <v>406</v>
      </c>
      <c r="E72" s="11">
        <v>31.8</v>
      </c>
      <c r="F72" s="11">
        <v>81.319999999999993</v>
      </c>
    </row>
    <row r="73" spans="1:6" x14ac:dyDescent="0.55000000000000004">
      <c r="A73" s="22">
        <v>42922.799432870372</v>
      </c>
      <c r="B73" s="11" t="s">
        <v>0</v>
      </c>
      <c r="C73" s="11" t="s">
        <v>1</v>
      </c>
      <c r="D73" s="11">
        <v>401</v>
      </c>
      <c r="E73" s="11">
        <v>31.63</v>
      </c>
      <c r="F73" s="11">
        <v>81.63</v>
      </c>
    </row>
    <row r="74" spans="1:6" x14ac:dyDescent="0.55000000000000004">
      <c r="A74" s="22">
        <v>42922.799780092595</v>
      </c>
      <c r="B74" s="11" t="s">
        <v>0</v>
      </c>
      <c r="C74" s="11" t="s">
        <v>1</v>
      </c>
      <c r="D74" s="11">
        <v>400</v>
      </c>
      <c r="E74" s="11">
        <v>31.5</v>
      </c>
      <c r="F74" s="11">
        <v>81.94</v>
      </c>
    </row>
    <row r="75" spans="1:6" x14ac:dyDescent="0.55000000000000004">
      <c r="A75" s="22">
        <v>42922.800127314818</v>
      </c>
      <c r="B75" s="11" t="s">
        <v>0</v>
      </c>
      <c r="C75" s="11" t="s">
        <v>1</v>
      </c>
      <c r="D75" s="11">
        <v>399</v>
      </c>
      <c r="E75" s="11">
        <v>31.36</v>
      </c>
      <c r="F75" s="11">
        <v>82.17</v>
      </c>
    </row>
    <row r="76" spans="1:6" x14ac:dyDescent="0.55000000000000004">
      <c r="A76" s="22">
        <v>42922.800474537034</v>
      </c>
      <c r="B76" s="11" t="s">
        <v>0</v>
      </c>
      <c r="C76" s="11" t="s">
        <v>1</v>
      </c>
      <c r="D76" s="11">
        <v>397</v>
      </c>
      <c r="E76" s="11">
        <v>31.24</v>
      </c>
      <c r="F76" s="11">
        <v>82.36</v>
      </c>
    </row>
    <row r="77" spans="1:6" x14ac:dyDescent="0.55000000000000004">
      <c r="A77" s="22">
        <v>42922.800821759258</v>
      </c>
      <c r="B77" s="11" t="s">
        <v>0</v>
      </c>
      <c r="C77" s="11" t="s">
        <v>1</v>
      </c>
      <c r="D77" s="11">
        <v>399</v>
      </c>
      <c r="E77" s="11">
        <v>31.69</v>
      </c>
      <c r="F77" s="11">
        <v>81.8</v>
      </c>
    </row>
    <row r="78" spans="1:6" ht="14.7" thickBot="1" x14ac:dyDescent="0.6">
      <c r="A78" s="23">
        <v>42922.801168981481</v>
      </c>
      <c r="B78" s="5" t="s">
        <v>0</v>
      </c>
      <c r="C78" s="5" t="s">
        <v>1</v>
      </c>
      <c r="D78" s="5">
        <v>400</v>
      </c>
      <c r="E78" s="5">
        <v>31.52</v>
      </c>
      <c r="F78" s="5">
        <v>81.41</v>
      </c>
    </row>
    <row r="79" spans="1:6" ht="14.7" thickTop="1" x14ac:dyDescent="0.55000000000000004"/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workbookViewId="0">
      <selection activeCell="L50" sqref="L50"/>
    </sheetView>
  </sheetViews>
  <sheetFormatPr defaultRowHeight="14.4" x14ac:dyDescent="0.55000000000000004"/>
  <cols>
    <col min="1" max="1" width="17.62890625" customWidth="1"/>
  </cols>
  <sheetData>
    <row r="1" spans="1:10" ht="30" customHeight="1" thickBot="1" x14ac:dyDescent="1">
      <c r="A1" s="45" t="s">
        <v>42</v>
      </c>
    </row>
    <row r="2" spans="1:10" ht="15" thickTop="1" thickBot="1" x14ac:dyDescent="0.6">
      <c r="A2" s="29" t="s">
        <v>30</v>
      </c>
      <c r="B2" s="33"/>
      <c r="C2" s="33"/>
      <c r="D2" s="33"/>
      <c r="E2" s="33"/>
      <c r="F2" s="34"/>
      <c r="G2" s="37"/>
      <c r="H2" s="37"/>
      <c r="I2" s="37"/>
      <c r="J2" s="37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7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42922.782696759263</v>
      </c>
      <c r="B4" s="4" t="s">
        <v>0</v>
      </c>
      <c r="C4" s="4" t="s">
        <v>1</v>
      </c>
      <c r="D4" s="4">
        <v>425</v>
      </c>
      <c r="E4" s="4">
        <v>29.41</v>
      </c>
      <c r="F4" s="4">
        <v>71.3</v>
      </c>
      <c r="H4" s="4">
        <v>0</v>
      </c>
      <c r="I4" s="4">
        <v>425</v>
      </c>
      <c r="J4" s="39">
        <f>SLOPE(I4:I15,H4:H15)</f>
        <v>-4.2074592074592077E-2</v>
      </c>
    </row>
    <row r="5" spans="1:10" ht="14.7" thickTop="1" x14ac:dyDescent="0.55000000000000004">
      <c r="A5" s="22">
        <v>42922.783043981479</v>
      </c>
      <c r="B5" s="11" t="s">
        <v>0</v>
      </c>
      <c r="C5" s="11" t="s">
        <v>1</v>
      </c>
      <c r="D5" s="11">
        <v>423</v>
      </c>
      <c r="E5" s="11">
        <v>29.59</v>
      </c>
      <c r="F5" s="11">
        <v>71.3</v>
      </c>
      <c r="H5" s="11">
        <v>30</v>
      </c>
      <c r="I5" s="11">
        <v>423</v>
      </c>
    </row>
    <row r="6" spans="1:10" x14ac:dyDescent="0.55000000000000004">
      <c r="A6" s="22">
        <v>42922.783391203702</v>
      </c>
      <c r="B6" s="11" t="s">
        <v>0</v>
      </c>
      <c r="C6" s="11" t="s">
        <v>1</v>
      </c>
      <c r="D6" s="11">
        <v>424</v>
      </c>
      <c r="E6" s="11">
        <v>29.72</v>
      </c>
      <c r="F6" s="11">
        <v>71.27</v>
      </c>
      <c r="H6" s="11">
        <v>60</v>
      </c>
      <c r="I6" s="11">
        <v>424</v>
      </c>
    </row>
    <row r="7" spans="1:10" x14ac:dyDescent="0.55000000000000004">
      <c r="A7" s="22">
        <v>42922.783738425926</v>
      </c>
      <c r="B7" s="11" t="s">
        <v>0</v>
      </c>
      <c r="C7" s="11" t="s">
        <v>1</v>
      </c>
      <c r="D7" s="11">
        <v>424</v>
      </c>
      <c r="E7" s="11">
        <v>29.85</v>
      </c>
      <c r="F7" s="11">
        <v>71.36</v>
      </c>
      <c r="H7" s="11">
        <v>90</v>
      </c>
      <c r="I7" s="11">
        <v>424</v>
      </c>
    </row>
    <row r="8" spans="1:10" x14ac:dyDescent="0.55000000000000004">
      <c r="A8" s="22">
        <v>42922.784085648149</v>
      </c>
      <c r="B8" s="11" t="s">
        <v>0</v>
      </c>
      <c r="C8" s="11" t="s">
        <v>1</v>
      </c>
      <c r="D8" s="11">
        <v>421</v>
      </c>
      <c r="E8" s="11">
        <v>29.95</v>
      </c>
      <c r="F8" s="11">
        <v>71.56</v>
      </c>
      <c r="H8" s="11">
        <v>120</v>
      </c>
      <c r="I8" s="11">
        <v>421</v>
      </c>
    </row>
    <row r="9" spans="1:10" x14ac:dyDescent="0.55000000000000004">
      <c r="A9" s="22">
        <v>42922.784432870372</v>
      </c>
      <c r="B9" s="11" t="s">
        <v>0</v>
      </c>
      <c r="C9" s="11" t="s">
        <v>1</v>
      </c>
      <c r="D9" s="11">
        <v>421</v>
      </c>
      <c r="E9" s="11">
        <v>30.02</v>
      </c>
      <c r="F9" s="11">
        <v>71.89</v>
      </c>
      <c r="H9" s="11">
        <v>150</v>
      </c>
      <c r="I9" s="11">
        <v>421</v>
      </c>
    </row>
    <row r="10" spans="1:10" x14ac:dyDescent="0.55000000000000004">
      <c r="A10" s="22">
        <v>42922.784780092596</v>
      </c>
      <c r="B10" s="11" t="s">
        <v>0</v>
      </c>
      <c r="C10" s="11" t="s">
        <v>1</v>
      </c>
      <c r="D10" s="11">
        <v>422</v>
      </c>
      <c r="E10" s="11">
        <v>30.1</v>
      </c>
      <c r="F10" s="11">
        <v>72.19</v>
      </c>
      <c r="H10" s="11">
        <v>180</v>
      </c>
      <c r="I10" s="11">
        <v>422</v>
      </c>
    </row>
    <row r="11" spans="1:10" x14ac:dyDescent="0.55000000000000004">
      <c r="A11" s="22">
        <v>42922.785127314812</v>
      </c>
      <c r="B11" s="11" t="s">
        <v>0</v>
      </c>
      <c r="C11" s="11" t="s">
        <v>1</v>
      </c>
      <c r="D11" s="11">
        <v>420</v>
      </c>
      <c r="E11" s="11">
        <v>30.16</v>
      </c>
      <c r="F11" s="11">
        <v>72.489999999999995</v>
      </c>
      <c r="H11" s="11">
        <v>210</v>
      </c>
      <c r="I11" s="11">
        <v>420</v>
      </c>
    </row>
    <row r="12" spans="1:10" x14ac:dyDescent="0.55000000000000004">
      <c r="A12" s="22">
        <v>42922.785474537035</v>
      </c>
      <c r="B12" s="11" t="s">
        <v>0</v>
      </c>
      <c r="C12" s="11" t="s">
        <v>1</v>
      </c>
      <c r="D12" s="11">
        <v>418</v>
      </c>
      <c r="E12" s="11">
        <v>30.16</v>
      </c>
      <c r="F12" s="11">
        <v>72.760000000000005</v>
      </c>
      <c r="H12" s="11">
        <v>240</v>
      </c>
      <c r="I12" s="11">
        <v>418</v>
      </c>
    </row>
    <row r="13" spans="1:10" x14ac:dyDescent="0.55000000000000004">
      <c r="A13" s="22">
        <v>42922.785821759258</v>
      </c>
      <c r="B13" s="11" t="s">
        <v>0</v>
      </c>
      <c r="C13" s="11" t="s">
        <v>1</v>
      </c>
      <c r="D13" s="11">
        <v>416</v>
      </c>
      <c r="E13" s="11">
        <v>30.22</v>
      </c>
      <c r="F13" s="11">
        <v>72.989999999999995</v>
      </c>
      <c r="H13" s="11">
        <v>270</v>
      </c>
      <c r="I13" s="11">
        <v>416</v>
      </c>
    </row>
    <row r="14" spans="1:10" x14ac:dyDescent="0.55000000000000004">
      <c r="A14" s="22">
        <v>42922.786168981482</v>
      </c>
      <c r="B14" s="11" t="s">
        <v>0</v>
      </c>
      <c r="C14" s="11" t="s">
        <v>1</v>
      </c>
      <c r="D14" s="11">
        <v>411</v>
      </c>
      <c r="E14" s="11">
        <v>30.21</v>
      </c>
      <c r="F14" s="11">
        <v>73.23</v>
      </c>
      <c r="H14" s="11">
        <v>300</v>
      </c>
      <c r="I14" s="11">
        <v>411</v>
      </c>
    </row>
    <row r="15" spans="1:10" ht="14.7" thickBot="1" x14ac:dyDescent="0.6">
      <c r="A15" s="23">
        <v>42922.786516203705</v>
      </c>
      <c r="B15" s="5" t="s">
        <v>0</v>
      </c>
      <c r="C15" s="5" t="s">
        <v>1</v>
      </c>
      <c r="D15" s="5">
        <v>410</v>
      </c>
      <c r="E15" s="5">
        <v>30.23</v>
      </c>
      <c r="F15" s="5">
        <v>73.47</v>
      </c>
      <c r="H15" s="5">
        <v>330</v>
      </c>
      <c r="I15" s="5">
        <v>410</v>
      </c>
    </row>
    <row r="16" spans="1:10" ht="15" thickTop="1" thickBot="1" x14ac:dyDescent="0.6">
      <c r="A16" s="1"/>
    </row>
    <row r="17" spans="1:10" ht="15" thickTop="1" thickBot="1" x14ac:dyDescent="0.6">
      <c r="A17" s="29" t="s">
        <v>31</v>
      </c>
      <c r="B17" s="33"/>
      <c r="C17" s="33"/>
      <c r="D17" s="33"/>
      <c r="E17" s="33"/>
      <c r="F17" s="34"/>
      <c r="G17" s="37"/>
      <c r="H17" s="37"/>
      <c r="I17" s="37"/>
      <c r="J17" s="37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7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36526.000219907408</v>
      </c>
      <c r="B19" s="4" t="s">
        <v>0</v>
      </c>
      <c r="C19" s="4" t="s">
        <v>1</v>
      </c>
      <c r="D19" s="4">
        <v>423</v>
      </c>
      <c r="E19" s="4">
        <v>31.25</v>
      </c>
      <c r="F19" s="4">
        <v>65.5</v>
      </c>
      <c r="H19" s="4">
        <v>0</v>
      </c>
      <c r="I19" s="4">
        <v>423</v>
      </c>
      <c r="J19" s="39">
        <f>SLOPE(I19:I30,H19:H30)</f>
        <v>-3.9044289044289048E-2</v>
      </c>
    </row>
    <row r="20" spans="1:10" ht="14.7" thickTop="1" x14ac:dyDescent="0.55000000000000004">
      <c r="A20" s="22">
        <v>36526.000567129631</v>
      </c>
      <c r="B20" s="11" t="s">
        <v>0</v>
      </c>
      <c r="C20" s="11" t="s">
        <v>1</v>
      </c>
      <c r="D20" s="11">
        <v>421</v>
      </c>
      <c r="E20" s="11">
        <v>31.37</v>
      </c>
      <c r="F20" s="11">
        <v>65.34</v>
      </c>
      <c r="H20" s="11">
        <v>30</v>
      </c>
      <c r="I20" s="11">
        <v>423</v>
      </c>
    </row>
    <row r="21" spans="1:10" x14ac:dyDescent="0.55000000000000004">
      <c r="A21" s="22">
        <v>36526.000914351855</v>
      </c>
      <c r="B21" s="11" t="s">
        <v>0</v>
      </c>
      <c r="C21" s="11" t="s">
        <v>1</v>
      </c>
      <c r="D21" s="11">
        <v>421</v>
      </c>
      <c r="E21" s="11">
        <v>31.4</v>
      </c>
      <c r="F21" s="11">
        <v>65.38</v>
      </c>
      <c r="H21" s="11">
        <v>60</v>
      </c>
      <c r="I21" s="11">
        <v>420</v>
      </c>
    </row>
    <row r="22" spans="1:10" x14ac:dyDescent="0.55000000000000004">
      <c r="A22" s="22">
        <v>36526.001261574071</v>
      </c>
      <c r="B22" s="11" t="s">
        <v>0</v>
      </c>
      <c r="C22" s="11" t="s">
        <v>1</v>
      </c>
      <c r="D22" s="11">
        <v>421</v>
      </c>
      <c r="E22" s="11">
        <v>31.38</v>
      </c>
      <c r="F22" s="11">
        <v>65.680000000000007</v>
      </c>
      <c r="H22" s="11">
        <v>90</v>
      </c>
      <c r="I22" s="11">
        <v>420</v>
      </c>
    </row>
    <row r="23" spans="1:10" x14ac:dyDescent="0.55000000000000004">
      <c r="A23" s="22">
        <v>36526.001608796294</v>
      </c>
      <c r="B23" s="11" t="s">
        <v>0</v>
      </c>
      <c r="C23" s="11" t="s">
        <v>1</v>
      </c>
      <c r="D23" s="11">
        <v>423</v>
      </c>
      <c r="E23" s="11">
        <v>31.36</v>
      </c>
      <c r="F23" s="11">
        <v>66.02</v>
      </c>
      <c r="H23" s="11">
        <v>120</v>
      </c>
      <c r="I23" s="11">
        <v>421</v>
      </c>
    </row>
    <row r="24" spans="1:10" x14ac:dyDescent="0.55000000000000004">
      <c r="A24" s="22">
        <v>36526.001956018517</v>
      </c>
      <c r="B24" s="11" t="s">
        <v>0</v>
      </c>
      <c r="C24" s="11" t="s">
        <v>1</v>
      </c>
      <c r="D24" s="11">
        <v>423</v>
      </c>
      <c r="E24" s="11">
        <v>31.29</v>
      </c>
      <c r="F24" s="11">
        <v>66.349999999999994</v>
      </c>
      <c r="H24" s="11">
        <v>150</v>
      </c>
      <c r="I24" s="11">
        <v>418</v>
      </c>
    </row>
    <row r="25" spans="1:10" x14ac:dyDescent="0.55000000000000004">
      <c r="A25" s="22">
        <v>36526.002303240741</v>
      </c>
      <c r="B25" s="11" t="s">
        <v>0</v>
      </c>
      <c r="C25" s="11" t="s">
        <v>1</v>
      </c>
      <c r="D25" s="11">
        <v>420</v>
      </c>
      <c r="E25" s="11">
        <v>31.25</v>
      </c>
      <c r="F25" s="11">
        <v>66.8</v>
      </c>
      <c r="H25" s="11">
        <v>180</v>
      </c>
      <c r="I25" s="11">
        <v>416</v>
      </c>
    </row>
    <row r="26" spans="1:10" x14ac:dyDescent="0.55000000000000004">
      <c r="A26" s="22">
        <v>36526.002650462964</v>
      </c>
      <c r="B26" s="11" t="s">
        <v>0</v>
      </c>
      <c r="C26" s="11" t="s">
        <v>1</v>
      </c>
      <c r="D26" s="11">
        <v>420</v>
      </c>
      <c r="E26" s="11">
        <v>31.19</v>
      </c>
      <c r="F26" s="11">
        <v>67.34</v>
      </c>
      <c r="H26" s="11">
        <v>210</v>
      </c>
      <c r="I26" s="11">
        <v>417</v>
      </c>
    </row>
    <row r="27" spans="1:10" x14ac:dyDescent="0.55000000000000004">
      <c r="A27" s="22">
        <v>36526.002997685187</v>
      </c>
      <c r="B27" s="11" t="s">
        <v>0</v>
      </c>
      <c r="C27" s="11" t="s">
        <v>1</v>
      </c>
      <c r="D27" s="11">
        <v>421</v>
      </c>
      <c r="E27" s="11">
        <v>31.14</v>
      </c>
      <c r="F27" s="11">
        <v>67.84</v>
      </c>
      <c r="H27" s="11">
        <v>240</v>
      </c>
      <c r="I27" s="11">
        <v>413</v>
      </c>
    </row>
    <row r="28" spans="1:10" x14ac:dyDescent="0.55000000000000004">
      <c r="A28" s="22">
        <v>36526.003344907411</v>
      </c>
      <c r="B28" s="11" t="s">
        <v>0</v>
      </c>
      <c r="C28" s="11" t="s">
        <v>1</v>
      </c>
      <c r="D28" s="11">
        <v>418</v>
      </c>
      <c r="E28" s="11">
        <v>31.1</v>
      </c>
      <c r="F28" s="11">
        <v>68.290000000000006</v>
      </c>
      <c r="H28" s="11">
        <v>270</v>
      </c>
      <c r="I28" s="11">
        <v>415</v>
      </c>
    </row>
    <row r="29" spans="1:10" x14ac:dyDescent="0.55000000000000004">
      <c r="A29" s="22">
        <v>36526.003692129627</v>
      </c>
      <c r="B29" s="11" t="s">
        <v>0</v>
      </c>
      <c r="C29" s="11" t="s">
        <v>1</v>
      </c>
      <c r="D29" s="11">
        <v>416</v>
      </c>
      <c r="E29" s="11">
        <v>31.05</v>
      </c>
      <c r="F29" s="11">
        <v>68.739999999999995</v>
      </c>
      <c r="H29" s="11">
        <v>300</v>
      </c>
      <c r="I29" s="11">
        <v>411</v>
      </c>
    </row>
    <row r="30" spans="1:10" ht="14.7" thickBot="1" x14ac:dyDescent="0.6">
      <c r="A30" s="22">
        <v>36526.00403935185</v>
      </c>
      <c r="B30" s="11" t="s">
        <v>0</v>
      </c>
      <c r="C30" s="11" t="s">
        <v>1</v>
      </c>
      <c r="D30" s="11">
        <v>417</v>
      </c>
      <c r="E30" s="11">
        <v>30.99</v>
      </c>
      <c r="F30" s="11">
        <v>69.12</v>
      </c>
      <c r="H30" s="5">
        <v>330</v>
      </c>
      <c r="I30" s="5">
        <v>410</v>
      </c>
    </row>
    <row r="31" spans="1:10" ht="14.7" thickTop="1" x14ac:dyDescent="0.55000000000000004">
      <c r="A31" s="22">
        <v>36526.004386574074</v>
      </c>
      <c r="B31" s="11" t="s">
        <v>0</v>
      </c>
      <c r="C31" s="11" t="s">
        <v>1</v>
      </c>
      <c r="D31" s="11">
        <v>413</v>
      </c>
      <c r="E31" s="11">
        <v>30.93</v>
      </c>
      <c r="F31" s="11">
        <v>69.540000000000006</v>
      </c>
    </row>
    <row r="32" spans="1:10" x14ac:dyDescent="0.55000000000000004">
      <c r="A32" s="22">
        <v>36526.004733796297</v>
      </c>
      <c r="B32" s="11" t="s">
        <v>0</v>
      </c>
      <c r="C32" s="11" t="s">
        <v>1</v>
      </c>
      <c r="D32" s="11">
        <v>415</v>
      </c>
      <c r="E32" s="11">
        <v>30.88</v>
      </c>
      <c r="F32" s="11">
        <v>69.87</v>
      </c>
    </row>
    <row r="33" spans="1:10" x14ac:dyDescent="0.55000000000000004">
      <c r="A33" s="22">
        <v>36526.00508101852</v>
      </c>
      <c r="B33" s="11" t="s">
        <v>0</v>
      </c>
      <c r="C33" s="11" t="s">
        <v>1</v>
      </c>
      <c r="D33" s="11">
        <v>411</v>
      </c>
      <c r="E33" s="11">
        <v>30.84</v>
      </c>
      <c r="F33" s="11">
        <v>70.23</v>
      </c>
    </row>
    <row r="34" spans="1:10" ht="14.7" thickBot="1" x14ac:dyDescent="0.6">
      <c r="A34" s="23">
        <v>36526.005428240744</v>
      </c>
      <c r="B34" s="5" t="s">
        <v>0</v>
      </c>
      <c r="C34" s="5" t="s">
        <v>1</v>
      </c>
      <c r="D34" s="5">
        <v>410</v>
      </c>
      <c r="E34" s="5">
        <v>30.78</v>
      </c>
      <c r="F34" s="5">
        <v>70.55</v>
      </c>
    </row>
    <row r="35" spans="1:10" ht="15" thickTop="1" thickBot="1" x14ac:dyDescent="0.6">
      <c r="A35" s="1"/>
    </row>
    <row r="36" spans="1:10" ht="15" thickTop="1" thickBot="1" x14ac:dyDescent="0.6">
      <c r="A36" s="42" t="s">
        <v>32</v>
      </c>
      <c r="B36" s="33"/>
      <c r="C36" s="33"/>
      <c r="D36" s="33"/>
      <c r="E36" s="33"/>
      <c r="F36" s="34"/>
      <c r="G36" s="37"/>
      <c r="H36" s="37"/>
      <c r="I36" s="37"/>
      <c r="J36" s="37"/>
    </row>
    <row r="37" spans="1:10" ht="15" thickTop="1" thickBot="1" x14ac:dyDescent="0.6">
      <c r="A37" s="35" t="s">
        <v>2</v>
      </c>
      <c r="B37" s="43" t="s">
        <v>3</v>
      </c>
      <c r="C37" s="30" t="s">
        <v>4</v>
      </c>
      <c r="D37" s="30" t="s">
        <v>5</v>
      </c>
      <c r="E37" s="30" t="s">
        <v>6</v>
      </c>
      <c r="F37" s="30" t="s">
        <v>7</v>
      </c>
      <c r="G37" s="37"/>
      <c r="H37" s="30" t="s">
        <v>8</v>
      </c>
      <c r="I37" s="30" t="s">
        <v>5</v>
      </c>
      <c r="J37" s="30" t="s">
        <v>9</v>
      </c>
    </row>
    <row r="38" spans="1:10" ht="15" thickTop="1" thickBot="1" x14ac:dyDescent="0.6">
      <c r="A38" s="22">
        <v>36526.00681712963</v>
      </c>
      <c r="B38" s="4" t="s">
        <v>0</v>
      </c>
      <c r="C38" s="4" t="s">
        <v>1</v>
      </c>
      <c r="D38" s="4">
        <v>425</v>
      </c>
      <c r="E38" s="4">
        <v>31.58</v>
      </c>
      <c r="F38" s="4">
        <v>65.53</v>
      </c>
      <c r="H38" s="4">
        <v>0</v>
      </c>
      <c r="I38" s="4">
        <v>421</v>
      </c>
      <c r="J38" s="39">
        <f>SLOPE(I38:I50,H38:H50)</f>
        <v>-3.0036630036630037E-2</v>
      </c>
    </row>
    <row r="39" spans="1:10" ht="14.7" thickTop="1" x14ac:dyDescent="0.55000000000000004">
      <c r="A39" s="22">
        <v>36526.007164351853</v>
      </c>
      <c r="B39" s="11" t="s">
        <v>0</v>
      </c>
      <c r="C39" s="11" t="s">
        <v>1</v>
      </c>
      <c r="D39" s="11">
        <v>422</v>
      </c>
      <c r="E39" s="11">
        <v>32.33</v>
      </c>
      <c r="F39" s="11">
        <v>64.180000000000007</v>
      </c>
      <c r="H39" s="11">
        <v>30</v>
      </c>
      <c r="I39" s="11">
        <v>418</v>
      </c>
    </row>
    <row r="40" spans="1:10" x14ac:dyDescent="0.55000000000000004">
      <c r="A40" s="22">
        <v>36526.007511574076</v>
      </c>
      <c r="B40" s="11" t="s">
        <v>0</v>
      </c>
      <c r="C40" s="11" t="s">
        <v>1</v>
      </c>
      <c r="D40" s="11">
        <v>421</v>
      </c>
      <c r="E40" s="11">
        <v>33.6</v>
      </c>
      <c r="F40" s="11">
        <v>61.49</v>
      </c>
      <c r="H40" s="11">
        <v>60</v>
      </c>
      <c r="I40" s="11">
        <v>419</v>
      </c>
    </row>
    <row r="41" spans="1:10" x14ac:dyDescent="0.55000000000000004">
      <c r="A41" s="22">
        <v>36526.0078587963</v>
      </c>
      <c r="B41" s="11" t="s">
        <v>0</v>
      </c>
      <c r="C41" s="11" t="s">
        <v>1</v>
      </c>
      <c r="D41" s="11">
        <v>418</v>
      </c>
      <c r="E41" s="11">
        <v>34.51</v>
      </c>
      <c r="F41" s="11">
        <v>58.15</v>
      </c>
      <c r="H41" s="11">
        <v>90</v>
      </c>
      <c r="I41" s="11">
        <v>419</v>
      </c>
    </row>
    <row r="42" spans="1:10" x14ac:dyDescent="0.55000000000000004">
      <c r="A42" s="22">
        <v>36526.008206018516</v>
      </c>
      <c r="B42" s="11" t="s">
        <v>0</v>
      </c>
      <c r="C42" s="11" t="s">
        <v>1</v>
      </c>
      <c r="D42" s="11">
        <v>419</v>
      </c>
      <c r="E42" s="11">
        <v>34.270000000000003</v>
      </c>
      <c r="F42" s="11">
        <v>54.95</v>
      </c>
      <c r="H42" s="11">
        <v>120</v>
      </c>
      <c r="I42" s="11">
        <v>417</v>
      </c>
    </row>
    <row r="43" spans="1:10" x14ac:dyDescent="0.55000000000000004">
      <c r="A43" s="22">
        <v>36526.008553240739</v>
      </c>
      <c r="B43" s="11" t="s">
        <v>0</v>
      </c>
      <c r="C43" s="11" t="s">
        <v>1</v>
      </c>
      <c r="D43" s="11">
        <v>419</v>
      </c>
      <c r="E43" s="11">
        <v>34.11</v>
      </c>
      <c r="F43" s="11">
        <v>55.42</v>
      </c>
      <c r="H43" s="11">
        <v>150</v>
      </c>
      <c r="I43" s="11">
        <v>419</v>
      </c>
    </row>
    <row r="44" spans="1:10" x14ac:dyDescent="0.55000000000000004">
      <c r="A44" s="22">
        <v>36526.008900462963</v>
      </c>
      <c r="B44" s="11" t="s">
        <v>0</v>
      </c>
      <c r="C44" s="11" t="s">
        <v>1</v>
      </c>
      <c r="D44" s="11">
        <v>417</v>
      </c>
      <c r="E44" s="11">
        <v>33.83</v>
      </c>
      <c r="F44" s="11">
        <v>56.45</v>
      </c>
      <c r="H44" s="11">
        <v>180</v>
      </c>
      <c r="I44" s="11">
        <v>416</v>
      </c>
    </row>
    <row r="45" spans="1:10" x14ac:dyDescent="0.55000000000000004">
      <c r="A45" s="22">
        <v>36526.009247685186</v>
      </c>
      <c r="B45" s="11" t="s">
        <v>0</v>
      </c>
      <c r="C45" s="11" t="s">
        <v>1</v>
      </c>
      <c r="D45" s="11">
        <v>419</v>
      </c>
      <c r="E45" s="11">
        <v>33.630000000000003</v>
      </c>
      <c r="F45" s="11">
        <v>57.71</v>
      </c>
      <c r="H45" s="11">
        <v>210</v>
      </c>
      <c r="I45" s="11">
        <v>418</v>
      </c>
    </row>
    <row r="46" spans="1:10" x14ac:dyDescent="0.55000000000000004">
      <c r="A46" s="22">
        <v>36526.009594907409</v>
      </c>
      <c r="B46" s="11" t="s">
        <v>0</v>
      </c>
      <c r="C46" s="11" t="s">
        <v>1</v>
      </c>
      <c r="D46" s="11">
        <v>416</v>
      </c>
      <c r="E46" s="11">
        <v>33.44</v>
      </c>
      <c r="F46" s="11">
        <v>58.89</v>
      </c>
      <c r="H46" s="11">
        <v>240</v>
      </c>
      <c r="I46" s="11">
        <v>415</v>
      </c>
    </row>
    <row r="47" spans="1:10" x14ac:dyDescent="0.55000000000000004">
      <c r="A47" s="22">
        <v>36526.009942129633</v>
      </c>
      <c r="B47" s="11" t="s">
        <v>0</v>
      </c>
      <c r="C47" s="11" t="s">
        <v>1</v>
      </c>
      <c r="D47" s="11">
        <v>418</v>
      </c>
      <c r="E47" s="11">
        <v>33.25</v>
      </c>
      <c r="F47" s="11">
        <v>59.96</v>
      </c>
      <c r="H47" s="11">
        <v>270</v>
      </c>
      <c r="I47" s="11">
        <v>414</v>
      </c>
    </row>
    <row r="48" spans="1:10" x14ac:dyDescent="0.55000000000000004">
      <c r="A48" s="22">
        <v>36526.010289351849</v>
      </c>
      <c r="B48" s="11" t="s">
        <v>0</v>
      </c>
      <c r="C48" s="11" t="s">
        <v>1</v>
      </c>
      <c r="D48" s="11">
        <v>415</v>
      </c>
      <c r="E48" s="11">
        <v>33.08</v>
      </c>
      <c r="F48" s="11">
        <v>60.94</v>
      </c>
      <c r="H48" s="11">
        <v>300</v>
      </c>
      <c r="I48" s="11">
        <v>413</v>
      </c>
    </row>
    <row r="49" spans="1:11" x14ac:dyDescent="0.55000000000000004">
      <c r="A49" s="22">
        <v>36526.010636574072</v>
      </c>
      <c r="B49" s="11" t="s">
        <v>0</v>
      </c>
      <c r="C49" s="11" t="s">
        <v>1</v>
      </c>
      <c r="D49" s="11">
        <v>414</v>
      </c>
      <c r="E49" s="11">
        <v>32.92</v>
      </c>
      <c r="F49" s="11">
        <v>61.83</v>
      </c>
      <c r="H49" s="11">
        <v>330</v>
      </c>
      <c r="I49" s="11">
        <v>412</v>
      </c>
    </row>
    <row r="50" spans="1:11" ht="14.7" thickBot="1" x14ac:dyDescent="0.6">
      <c r="A50" s="22">
        <v>36526.010983796295</v>
      </c>
      <c r="B50" s="11" t="s">
        <v>0</v>
      </c>
      <c r="C50" s="11" t="s">
        <v>1</v>
      </c>
      <c r="D50" s="11">
        <v>413</v>
      </c>
      <c r="E50" s="11">
        <v>32.75</v>
      </c>
      <c r="F50" s="11">
        <v>62.62</v>
      </c>
      <c r="H50" s="5">
        <v>360</v>
      </c>
      <c r="I50" s="5">
        <v>406</v>
      </c>
    </row>
    <row r="51" spans="1:11" ht="14.7" thickTop="1" x14ac:dyDescent="0.55000000000000004">
      <c r="A51" s="22">
        <v>36526.011331018519</v>
      </c>
      <c r="B51" s="11" t="s">
        <v>0</v>
      </c>
      <c r="C51" s="11" t="s">
        <v>1</v>
      </c>
      <c r="D51" s="11">
        <v>412</v>
      </c>
      <c r="E51" s="11">
        <v>32.58</v>
      </c>
      <c r="F51" s="11">
        <v>63.36</v>
      </c>
    </row>
    <row r="52" spans="1:11" x14ac:dyDescent="0.55000000000000004">
      <c r="A52" s="22">
        <v>36526.011678240742</v>
      </c>
      <c r="B52" s="11" t="s">
        <v>0</v>
      </c>
      <c r="C52" s="11" t="s">
        <v>1</v>
      </c>
      <c r="D52" s="11">
        <v>406</v>
      </c>
      <c r="E52" s="11">
        <v>32.43</v>
      </c>
      <c r="F52" s="11">
        <v>64.06</v>
      </c>
    </row>
    <row r="53" spans="1:11" x14ac:dyDescent="0.55000000000000004">
      <c r="A53" s="22">
        <v>36526.012025462966</v>
      </c>
      <c r="B53" s="11" t="s">
        <v>0</v>
      </c>
      <c r="C53" s="11" t="s">
        <v>1</v>
      </c>
      <c r="D53" s="11">
        <v>406</v>
      </c>
      <c r="E53" s="11">
        <v>32.29</v>
      </c>
      <c r="F53" s="11">
        <v>64.67</v>
      </c>
    </row>
    <row r="54" spans="1:11" ht="14.7" thickBot="1" x14ac:dyDescent="0.6">
      <c r="A54" s="23">
        <v>36526.012372685182</v>
      </c>
      <c r="B54" s="5" t="s">
        <v>0</v>
      </c>
      <c r="C54" s="5" t="s">
        <v>1</v>
      </c>
      <c r="D54" s="5">
        <v>408</v>
      </c>
      <c r="E54" s="5">
        <v>32.24</v>
      </c>
      <c r="F54" s="5">
        <v>64.73</v>
      </c>
    </row>
    <row r="55" spans="1:11" ht="15" thickTop="1" thickBot="1" x14ac:dyDescent="0.6"/>
    <row r="56" spans="1:11" ht="15" thickTop="1" thickBot="1" x14ac:dyDescent="0.6">
      <c r="B56" s="26" t="s">
        <v>113</v>
      </c>
      <c r="C56" s="27"/>
      <c r="D56" s="28"/>
      <c r="H56" s="32" t="s">
        <v>21</v>
      </c>
      <c r="I56" s="31"/>
      <c r="J56" s="20">
        <f>AVERAGE(J38,J19,J4)</f>
        <v>-3.7051837051837053E-2</v>
      </c>
    </row>
    <row r="57" spans="1:11" ht="15" thickTop="1" thickBot="1" x14ac:dyDescent="0.6">
      <c r="B57" s="24" t="s">
        <v>112</v>
      </c>
      <c r="C57" s="24" t="s">
        <v>110</v>
      </c>
      <c r="D57" s="24" t="s">
        <v>111</v>
      </c>
      <c r="H57" s="32" t="s">
        <v>19</v>
      </c>
      <c r="I57" s="31"/>
      <c r="J57" s="10">
        <f>AVERAGE(E38:E54,E19:E34,E4:E15)</f>
        <v>31.57022222222222</v>
      </c>
      <c r="K57" s="10">
        <f>J57+273</f>
        <v>304.57022222222224</v>
      </c>
    </row>
    <row r="58" spans="1:11" ht="14.7" thickTop="1" x14ac:dyDescent="0.55000000000000004">
      <c r="B58" s="11">
        <v>1</v>
      </c>
      <c r="C58" s="15">
        <v>0.78263888888888899</v>
      </c>
      <c r="D58" s="15">
        <v>0.78611111111111109</v>
      </c>
      <c r="H58" s="3"/>
      <c r="I58" s="3"/>
      <c r="J58" s="3"/>
      <c r="K58" s="3"/>
    </row>
    <row r="59" spans="1:11" x14ac:dyDescent="0.55000000000000004">
      <c r="B59" s="11">
        <v>2</v>
      </c>
      <c r="C59" s="16">
        <v>0.7895833333333333</v>
      </c>
      <c r="D59" s="16">
        <v>0.79305555555555562</v>
      </c>
      <c r="H59" s="3"/>
      <c r="I59" s="3"/>
      <c r="J59" s="3"/>
      <c r="K59" s="3"/>
    </row>
    <row r="60" spans="1:11" ht="14.7" thickBot="1" x14ac:dyDescent="0.6">
      <c r="B60" s="5">
        <v>3</v>
      </c>
      <c r="C60" s="17">
        <v>0.79652777777777783</v>
      </c>
      <c r="D60" s="17">
        <v>0.79999999999999993</v>
      </c>
      <c r="H60" s="3"/>
      <c r="I60" s="3"/>
      <c r="J60" s="3"/>
      <c r="K60" s="3"/>
    </row>
    <row r="61" spans="1:11" ht="15" thickTop="1" thickBot="1" x14ac:dyDescent="0.6"/>
    <row r="62" spans="1:11" ht="15" thickTop="1" thickBot="1" x14ac:dyDescent="0.6">
      <c r="A62" s="29" t="s">
        <v>33</v>
      </c>
      <c r="B62" s="33"/>
      <c r="C62" s="33"/>
      <c r="D62" s="33"/>
      <c r="E62" s="33"/>
      <c r="F62" s="34"/>
    </row>
    <row r="63" spans="1:11" ht="15" thickTop="1" thickBot="1" x14ac:dyDescent="0.6">
      <c r="A63" s="30" t="s">
        <v>2</v>
      </c>
      <c r="B63" s="30" t="s">
        <v>3</v>
      </c>
      <c r="C63" s="30" t="s">
        <v>4</v>
      </c>
      <c r="D63" s="30" t="s">
        <v>5</v>
      </c>
      <c r="E63" s="30" t="s">
        <v>6</v>
      </c>
      <c r="F63" s="30" t="s">
        <v>7</v>
      </c>
    </row>
    <row r="64" spans="1:11" ht="14.7" thickTop="1" x14ac:dyDescent="0.55000000000000004">
      <c r="A64" s="21">
        <v>42922.781655092593</v>
      </c>
      <c r="B64" s="4" t="s">
        <v>0</v>
      </c>
      <c r="C64" s="4" t="s">
        <v>1</v>
      </c>
      <c r="D64" s="4">
        <v>428</v>
      </c>
      <c r="E64" s="4">
        <v>28.84</v>
      </c>
      <c r="F64" s="4">
        <v>71.209999999999994</v>
      </c>
    </row>
    <row r="65" spans="1:6" x14ac:dyDescent="0.55000000000000004">
      <c r="A65" s="22">
        <v>42922.782002314816</v>
      </c>
      <c r="B65" s="11" t="s">
        <v>0</v>
      </c>
      <c r="C65" s="11" t="s">
        <v>1</v>
      </c>
      <c r="D65" s="11">
        <v>426</v>
      </c>
      <c r="E65" s="11">
        <v>29</v>
      </c>
      <c r="F65" s="11">
        <v>70.760000000000005</v>
      </c>
    </row>
    <row r="66" spans="1:6" x14ac:dyDescent="0.55000000000000004">
      <c r="A66" s="22">
        <v>42922.782349537039</v>
      </c>
      <c r="B66" s="11" t="s">
        <v>0</v>
      </c>
      <c r="C66" s="11" t="s">
        <v>1</v>
      </c>
      <c r="D66" s="11">
        <v>423</v>
      </c>
      <c r="E66" s="11">
        <v>29.24</v>
      </c>
      <c r="F66" s="11">
        <v>71.209999999999994</v>
      </c>
    </row>
    <row r="67" spans="1:6" x14ac:dyDescent="0.55000000000000004">
      <c r="A67" s="22">
        <v>42922.782696759263</v>
      </c>
      <c r="B67" s="11" t="s">
        <v>0</v>
      </c>
      <c r="C67" s="11" t="s">
        <v>1</v>
      </c>
      <c r="D67" s="11">
        <v>425</v>
      </c>
      <c r="E67" s="11">
        <v>29.41</v>
      </c>
      <c r="F67" s="11">
        <v>71.3</v>
      </c>
    </row>
    <row r="68" spans="1:6" x14ac:dyDescent="0.55000000000000004">
      <c r="A68" s="22">
        <v>42922.783043981479</v>
      </c>
      <c r="B68" s="11" t="s">
        <v>0</v>
      </c>
      <c r="C68" s="11" t="s">
        <v>1</v>
      </c>
      <c r="D68" s="11">
        <v>423</v>
      </c>
      <c r="E68" s="11">
        <v>29.59</v>
      </c>
      <c r="F68" s="11">
        <v>71.3</v>
      </c>
    </row>
    <row r="69" spans="1:6" x14ac:dyDescent="0.55000000000000004">
      <c r="A69" s="22">
        <v>42922.783391203702</v>
      </c>
      <c r="B69" s="11" t="s">
        <v>0</v>
      </c>
      <c r="C69" s="11" t="s">
        <v>1</v>
      </c>
      <c r="D69" s="11">
        <v>424</v>
      </c>
      <c r="E69" s="11">
        <v>29.72</v>
      </c>
      <c r="F69" s="11">
        <v>71.27</v>
      </c>
    </row>
    <row r="70" spans="1:6" x14ac:dyDescent="0.55000000000000004">
      <c r="A70" s="22">
        <v>42922.783738425926</v>
      </c>
      <c r="B70" s="11" t="s">
        <v>0</v>
      </c>
      <c r="C70" s="11" t="s">
        <v>1</v>
      </c>
      <c r="D70" s="11">
        <v>424</v>
      </c>
      <c r="E70" s="11">
        <v>29.85</v>
      </c>
      <c r="F70" s="11">
        <v>71.36</v>
      </c>
    </row>
    <row r="71" spans="1:6" x14ac:dyDescent="0.55000000000000004">
      <c r="A71" s="22">
        <v>42922.784085648149</v>
      </c>
      <c r="B71" s="11" t="s">
        <v>0</v>
      </c>
      <c r="C71" s="11" t="s">
        <v>1</v>
      </c>
      <c r="D71" s="11">
        <v>421</v>
      </c>
      <c r="E71" s="11">
        <v>29.95</v>
      </c>
      <c r="F71" s="11">
        <v>71.56</v>
      </c>
    </row>
    <row r="72" spans="1:6" x14ac:dyDescent="0.55000000000000004">
      <c r="A72" s="22">
        <v>42922.784432870372</v>
      </c>
      <c r="B72" s="11" t="s">
        <v>0</v>
      </c>
      <c r="C72" s="11" t="s">
        <v>1</v>
      </c>
      <c r="D72" s="11">
        <v>421</v>
      </c>
      <c r="E72" s="11">
        <v>30.02</v>
      </c>
      <c r="F72" s="11">
        <v>71.89</v>
      </c>
    </row>
    <row r="73" spans="1:6" x14ac:dyDescent="0.55000000000000004">
      <c r="A73" s="22">
        <v>42922.784780092596</v>
      </c>
      <c r="B73" s="11" t="s">
        <v>0</v>
      </c>
      <c r="C73" s="11" t="s">
        <v>1</v>
      </c>
      <c r="D73" s="11">
        <v>422</v>
      </c>
      <c r="E73" s="11">
        <v>30.1</v>
      </c>
      <c r="F73" s="11">
        <v>72.19</v>
      </c>
    </row>
    <row r="74" spans="1:6" x14ac:dyDescent="0.55000000000000004">
      <c r="A74" s="22">
        <v>42922.785127314812</v>
      </c>
      <c r="B74" s="11" t="s">
        <v>0</v>
      </c>
      <c r="C74" s="11" t="s">
        <v>1</v>
      </c>
      <c r="D74" s="11">
        <v>420</v>
      </c>
      <c r="E74" s="11">
        <v>30.16</v>
      </c>
      <c r="F74" s="11">
        <v>72.489999999999995</v>
      </c>
    </row>
    <row r="75" spans="1:6" x14ac:dyDescent="0.55000000000000004">
      <c r="A75" s="22">
        <v>42922.785474537035</v>
      </c>
      <c r="B75" s="11" t="s">
        <v>0</v>
      </c>
      <c r="C75" s="11" t="s">
        <v>1</v>
      </c>
      <c r="D75" s="11">
        <v>418</v>
      </c>
      <c r="E75" s="11">
        <v>30.16</v>
      </c>
      <c r="F75" s="11">
        <v>72.760000000000005</v>
      </c>
    </row>
    <row r="76" spans="1:6" x14ac:dyDescent="0.55000000000000004">
      <c r="A76" s="22">
        <v>42922.785821759258</v>
      </c>
      <c r="B76" s="11" t="s">
        <v>0</v>
      </c>
      <c r="C76" s="11" t="s">
        <v>1</v>
      </c>
      <c r="D76" s="11">
        <v>416</v>
      </c>
      <c r="E76" s="11">
        <v>30.22</v>
      </c>
      <c r="F76" s="11">
        <v>72.989999999999995</v>
      </c>
    </row>
    <row r="77" spans="1:6" x14ac:dyDescent="0.55000000000000004">
      <c r="A77" s="22">
        <v>42922.786168981482</v>
      </c>
      <c r="B77" s="11" t="s">
        <v>0</v>
      </c>
      <c r="C77" s="11" t="s">
        <v>1</v>
      </c>
      <c r="D77" s="11">
        <v>411</v>
      </c>
      <c r="E77" s="11">
        <v>30.21</v>
      </c>
      <c r="F77" s="11">
        <v>73.23</v>
      </c>
    </row>
    <row r="78" spans="1:6" x14ac:dyDescent="0.55000000000000004">
      <c r="A78" s="22">
        <v>42922.786516203705</v>
      </c>
      <c r="B78" s="11" t="s">
        <v>0</v>
      </c>
      <c r="C78" s="11" t="s">
        <v>1</v>
      </c>
      <c r="D78" s="11">
        <v>410</v>
      </c>
      <c r="E78" s="11">
        <v>30.23</v>
      </c>
      <c r="F78" s="11">
        <v>73.47</v>
      </c>
    </row>
    <row r="79" spans="1:6" x14ac:dyDescent="0.55000000000000004">
      <c r="A79" s="22">
        <v>42922.786863425928</v>
      </c>
      <c r="B79" s="11" t="s">
        <v>0</v>
      </c>
      <c r="C79" s="11" t="s">
        <v>1</v>
      </c>
      <c r="D79" s="11">
        <v>410</v>
      </c>
      <c r="E79" s="11">
        <v>30.22</v>
      </c>
      <c r="F79" s="11">
        <v>73.650000000000006</v>
      </c>
    </row>
    <row r="80" spans="1:6" x14ac:dyDescent="0.55000000000000004">
      <c r="A80" s="22">
        <v>42922.787210648145</v>
      </c>
      <c r="B80" s="11" t="s">
        <v>0</v>
      </c>
      <c r="C80" s="11" t="s">
        <v>1</v>
      </c>
      <c r="D80" s="11">
        <v>414</v>
      </c>
      <c r="E80" s="11">
        <v>30.42</v>
      </c>
      <c r="F80" s="11">
        <v>72.25</v>
      </c>
    </row>
    <row r="81" spans="1:6" x14ac:dyDescent="0.55000000000000004">
      <c r="A81" s="22">
        <v>42922.787557870368</v>
      </c>
      <c r="B81" s="11" t="s">
        <v>0</v>
      </c>
      <c r="C81" s="11" t="s">
        <v>1</v>
      </c>
      <c r="D81" s="11">
        <v>419</v>
      </c>
      <c r="E81" s="11">
        <v>30.72</v>
      </c>
      <c r="F81" s="11">
        <v>70.94</v>
      </c>
    </row>
    <row r="82" spans="1:6" x14ac:dyDescent="0.55000000000000004">
      <c r="A82" s="22">
        <v>42922.787905092591</v>
      </c>
      <c r="B82" s="11" t="s">
        <v>0</v>
      </c>
      <c r="C82" s="11" t="s">
        <v>1</v>
      </c>
      <c r="D82" s="11">
        <v>419</v>
      </c>
      <c r="E82" s="11">
        <v>30.8</v>
      </c>
      <c r="F82" s="11">
        <v>68.05</v>
      </c>
    </row>
    <row r="83" spans="1:6" x14ac:dyDescent="0.55000000000000004">
      <c r="A83" s="22">
        <v>42922.788252314815</v>
      </c>
      <c r="B83" s="11" t="s">
        <v>0</v>
      </c>
      <c r="C83" s="11" t="s">
        <v>1</v>
      </c>
      <c r="D83" s="11">
        <v>423</v>
      </c>
      <c r="E83" s="11">
        <v>31.25</v>
      </c>
      <c r="F83" s="11">
        <v>65.5</v>
      </c>
    </row>
    <row r="84" spans="1:6" x14ac:dyDescent="0.55000000000000004">
      <c r="A84" s="22">
        <v>42922.788599537038</v>
      </c>
      <c r="B84" s="11" t="s">
        <v>0</v>
      </c>
      <c r="C84" s="11" t="s">
        <v>1</v>
      </c>
      <c r="D84" s="11">
        <v>421</v>
      </c>
      <c r="E84" s="11">
        <v>31.37</v>
      </c>
      <c r="F84" s="11">
        <v>65.34</v>
      </c>
    </row>
    <row r="85" spans="1:6" x14ac:dyDescent="0.55000000000000004">
      <c r="A85" s="22">
        <v>42922.788946759261</v>
      </c>
      <c r="B85" s="11" t="s">
        <v>0</v>
      </c>
      <c r="C85" s="11" t="s">
        <v>1</v>
      </c>
      <c r="D85" s="11">
        <v>421</v>
      </c>
      <c r="E85" s="11">
        <v>31.4</v>
      </c>
      <c r="F85" s="11">
        <v>65.38</v>
      </c>
    </row>
    <row r="86" spans="1:6" x14ac:dyDescent="0.55000000000000004">
      <c r="A86" s="22">
        <v>42922.789293981485</v>
      </c>
      <c r="B86" s="11" t="s">
        <v>0</v>
      </c>
      <c r="C86" s="11" t="s">
        <v>1</v>
      </c>
      <c r="D86" s="11">
        <v>421</v>
      </c>
      <c r="E86" s="11">
        <v>31.38</v>
      </c>
      <c r="F86" s="11">
        <v>65.680000000000007</v>
      </c>
    </row>
    <row r="87" spans="1:6" x14ac:dyDescent="0.55000000000000004">
      <c r="A87" s="22">
        <v>42922.789641203701</v>
      </c>
      <c r="B87" s="11" t="s">
        <v>0</v>
      </c>
      <c r="C87" s="11" t="s">
        <v>1</v>
      </c>
      <c r="D87" s="11">
        <v>423</v>
      </c>
      <c r="E87" s="11">
        <v>31.36</v>
      </c>
      <c r="F87" s="11">
        <v>66.02</v>
      </c>
    </row>
    <row r="88" spans="1:6" x14ac:dyDescent="0.55000000000000004">
      <c r="A88" s="22">
        <v>42922.789988425924</v>
      </c>
      <c r="B88" s="11" t="s">
        <v>0</v>
      </c>
      <c r="C88" s="11" t="s">
        <v>1</v>
      </c>
      <c r="D88" s="11">
        <v>423</v>
      </c>
      <c r="E88" s="11">
        <v>31.29</v>
      </c>
      <c r="F88" s="11">
        <v>66.349999999999994</v>
      </c>
    </row>
    <row r="89" spans="1:6" x14ac:dyDescent="0.55000000000000004">
      <c r="A89" s="22">
        <v>42922.790335648147</v>
      </c>
      <c r="B89" s="11" t="s">
        <v>0</v>
      </c>
      <c r="C89" s="11" t="s">
        <v>1</v>
      </c>
      <c r="D89" s="11">
        <v>420</v>
      </c>
      <c r="E89" s="11">
        <v>31.25</v>
      </c>
      <c r="F89" s="11">
        <v>66.8</v>
      </c>
    </row>
    <row r="90" spans="1:6" x14ac:dyDescent="0.55000000000000004">
      <c r="A90" s="22">
        <v>42922.790682870371</v>
      </c>
      <c r="B90" s="11" t="s">
        <v>0</v>
      </c>
      <c r="C90" s="11" t="s">
        <v>1</v>
      </c>
      <c r="D90" s="11">
        <v>420</v>
      </c>
      <c r="E90" s="11">
        <v>31.19</v>
      </c>
      <c r="F90" s="11">
        <v>67.34</v>
      </c>
    </row>
    <row r="91" spans="1:6" x14ac:dyDescent="0.55000000000000004">
      <c r="A91" s="22">
        <v>42922.791030092594</v>
      </c>
      <c r="B91" s="11" t="s">
        <v>0</v>
      </c>
      <c r="C91" s="11" t="s">
        <v>1</v>
      </c>
      <c r="D91" s="11">
        <v>421</v>
      </c>
      <c r="E91" s="11">
        <v>31.14</v>
      </c>
      <c r="F91" s="11">
        <v>67.84</v>
      </c>
    </row>
    <row r="92" spans="1:6" x14ac:dyDescent="0.55000000000000004">
      <c r="A92" s="22">
        <v>42922.791377314818</v>
      </c>
      <c r="B92" s="11" t="s">
        <v>0</v>
      </c>
      <c r="C92" s="11" t="s">
        <v>1</v>
      </c>
      <c r="D92" s="11">
        <v>418</v>
      </c>
      <c r="E92" s="11">
        <v>31.1</v>
      </c>
      <c r="F92" s="11">
        <v>68.290000000000006</v>
      </c>
    </row>
    <row r="93" spans="1:6" x14ac:dyDescent="0.55000000000000004">
      <c r="A93" s="22">
        <v>42922.791724537034</v>
      </c>
      <c r="B93" s="11" t="s">
        <v>0</v>
      </c>
      <c r="C93" s="11" t="s">
        <v>1</v>
      </c>
      <c r="D93" s="11">
        <v>416</v>
      </c>
      <c r="E93" s="11">
        <v>31.05</v>
      </c>
      <c r="F93" s="11">
        <v>68.739999999999995</v>
      </c>
    </row>
    <row r="94" spans="1:6" x14ac:dyDescent="0.55000000000000004">
      <c r="A94" s="22">
        <v>42922.792071759257</v>
      </c>
      <c r="B94" s="11" t="s">
        <v>0</v>
      </c>
      <c r="C94" s="11" t="s">
        <v>1</v>
      </c>
      <c r="D94" s="11">
        <v>417</v>
      </c>
      <c r="E94" s="11">
        <v>30.99</v>
      </c>
      <c r="F94" s="11">
        <v>69.12</v>
      </c>
    </row>
    <row r="95" spans="1:6" x14ac:dyDescent="0.55000000000000004">
      <c r="A95" s="22">
        <v>42922.79241898148</v>
      </c>
      <c r="B95" s="11" t="s">
        <v>0</v>
      </c>
      <c r="C95" s="11" t="s">
        <v>1</v>
      </c>
      <c r="D95" s="11">
        <v>413</v>
      </c>
      <c r="E95" s="11">
        <v>30.93</v>
      </c>
      <c r="F95" s="11">
        <v>69.540000000000006</v>
      </c>
    </row>
    <row r="96" spans="1:6" x14ac:dyDescent="0.55000000000000004">
      <c r="A96" s="22">
        <v>42922.792766203704</v>
      </c>
      <c r="B96" s="11" t="s">
        <v>0</v>
      </c>
      <c r="C96" s="11" t="s">
        <v>1</v>
      </c>
      <c r="D96" s="11">
        <v>415</v>
      </c>
      <c r="E96" s="11">
        <v>30.88</v>
      </c>
      <c r="F96" s="11">
        <v>69.87</v>
      </c>
    </row>
    <row r="97" spans="1:6" x14ac:dyDescent="0.55000000000000004">
      <c r="A97" s="22">
        <v>42922.793113425927</v>
      </c>
      <c r="B97" s="11" t="s">
        <v>0</v>
      </c>
      <c r="C97" s="11" t="s">
        <v>1</v>
      </c>
      <c r="D97" s="11">
        <v>411</v>
      </c>
      <c r="E97" s="11">
        <v>30.84</v>
      </c>
      <c r="F97" s="11">
        <v>70.23</v>
      </c>
    </row>
    <row r="98" spans="1:6" x14ac:dyDescent="0.55000000000000004">
      <c r="A98" s="22">
        <v>42922.79346064815</v>
      </c>
      <c r="B98" s="11" t="s">
        <v>0</v>
      </c>
      <c r="C98" s="11" t="s">
        <v>1</v>
      </c>
      <c r="D98" s="11">
        <v>410</v>
      </c>
      <c r="E98" s="11">
        <v>30.78</v>
      </c>
      <c r="F98" s="11">
        <v>70.55</v>
      </c>
    </row>
    <row r="99" spans="1:6" x14ac:dyDescent="0.55000000000000004">
      <c r="A99" s="22">
        <v>42922.793807870374</v>
      </c>
      <c r="B99" s="11" t="s">
        <v>0</v>
      </c>
      <c r="C99" s="11" t="s">
        <v>1</v>
      </c>
      <c r="D99" s="11">
        <v>415</v>
      </c>
      <c r="E99" s="11">
        <v>30.9</v>
      </c>
      <c r="F99" s="11">
        <v>69.45</v>
      </c>
    </row>
    <row r="100" spans="1:6" x14ac:dyDescent="0.55000000000000004">
      <c r="A100" s="22">
        <v>42922.79415509259</v>
      </c>
      <c r="B100" s="11" t="s">
        <v>0</v>
      </c>
      <c r="C100" s="11" t="s">
        <v>1</v>
      </c>
      <c r="D100" s="11">
        <v>422</v>
      </c>
      <c r="E100" s="11">
        <v>31</v>
      </c>
      <c r="F100" s="11">
        <v>67.040000000000006</v>
      </c>
    </row>
    <row r="101" spans="1:6" x14ac:dyDescent="0.55000000000000004">
      <c r="A101" s="22">
        <v>42922.794502314813</v>
      </c>
      <c r="B101" s="11" t="s">
        <v>0</v>
      </c>
      <c r="C101" s="11" t="s">
        <v>1</v>
      </c>
      <c r="D101" s="11">
        <v>418</v>
      </c>
      <c r="E101" s="11">
        <v>31.22</v>
      </c>
      <c r="F101" s="11">
        <v>65.739999999999995</v>
      </c>
    </row>
    <row r="102" spans="1:6" x14ac:dyDescent="0.55000000000000004">
      <c r="A102" s="22">
        <v>42922.794849537036</v>
      </c>
      <c r="B102" s="11" t="s">
        <v>0</v>
      </c>
      <c r="C102" s="11" t="s">
        <v>1</v>
      </c>
      <c r="D102" s="11">
        <v>425</v>
      </c>
      <c r="E102" s="11">
        <v>31.58</v>
      </c>
      <c r="F102" s="11">
        <v>65.53</v>
      </c>
    </row>
    <row r="103" spans="1:6" x14ac:dyDescent="0.55000000000000004">
      <c r="A103" s="22">
        <v>42922.79519675926</v>
      </c>
      <c r="B103" s="11" t="s">
        <v>0</v>
      </c>
      <c r="C103" s="11" t="s">
        <v>1</v>
      </c>
      <c r="D103" s="11">
        <v>422</v>
      </c>
      <c r="E103" s="11">
        <v>32.33</v>
      </c>
      <c r="F103" s="11">
        <v>64.180000000000007</v>
      </c>
    </row>
    <row r="104" spans="1:6" x14ac:dyDescent="0.55000000000000004">
      <c r="A104" s="22">
        <v>42922.795543981483</v>
      </c>
      <c r="B104" s="11" t="s">
        <v>0</v>
      </c>
      <c r="C104" s="11" t="s">
        <v>1</v>
      </c>
      <c r="D104" s="11">
        <v>421</v>
      </c>
      <c r="E104" s="11">
        <v>33.6</v>
      </c>
      <c r="F104" s="11">
        <v>61.49</v>
      </c>
    </row>
    <row r="105" spans="1:6" x14ac:dyDescent="0.55000000000000004">
      <c r="A105" s="22">
        <v>42922.795891203707</v>
      </c>
      <c r="B105" s="11" t="s">
        <v>0</v>
      </c>
      <c r="C105" s="11" t="s">
        <v>1</v>
      </c>
      <c r="D105" s="11">
        <v>418</v>
      </c>
      <c r="E105" s="11">
        <v>34.51</v>
      </c>
      <c r="F105" s="11">
        <v>58.15</v>
      </c>
    </row>
    <row r="106" spans="1:6" x14ac:dyDescent="0.55000000000000004">
      <c r="A106" s="22">
        <v>42922.796238425923</v>
      </c>
      <c r="B106" s="11" t="s">
        <v>0</v>
      </c>
      <c r="C106" s="11" t="s">
        <v>1</v>
      </c>
      <c r="D106" s="11">
        <v>419</v>
      </c>
      <c r="E106" s="11">
        <v>34.270000000000003</v>
      </c>
      <c r="F106" s="11">
        <v>54.95</v>
      </c>
    </row>
    <row r="107" spans="1:6" x14ac:dyDescent="0.55000000000000004">
      <c r="A107" s="22">
        <v>42922.796585648146</v>
      </c>
      <c r="B107" s="11" t="s">
        <v>0</v>
      </c>
      <c r="C107" s="11" t="s">
        <v>1</v>
      </c>
      <c r="D107" s="11">
        <v>419</v>
      </c>
      <c r="E107" s="11">
        <v>34.11</v>
      </c>
      <c r="F107" s="11">
        <v>55.42</v>
      </c>
    </row>
    <row r="108" spans="1:6" x14ac:dyDescent="0.55000000000000004">
      <c r="A108" s="22">
        <v>42922.796932870369</v>
      </c>
      <c r="B108" s="11" t="s">
        <v>0</v>
      </c>
      <c r="C108" s="11" t="s">
        <v>1</v>
      </c>
      <c r="D108" s="11">
        <v>417</v>
      </c>
      <c r="E108" s="11">
        <v>33.83</v>
      </c>
      <c r="F108" s="11">
        <v>56.45</v>
      </c>
    </row>
    <row r="109" spans="1:6" x14ac:dyDescent="0.55000000000000004">
      <c r="A109" s="22">
        <v>42922.797280092593</v>
      </c>
      <c r="B109" s="11" t="s">
        <v>0</v>
      </c>
      <c r="C109" s="11" t="s">
        <v>1</v>
      </c>
      <c r="D109" s="11">
        <v>419</v>
      </c>
      <c r="E109" s="11">
        <v>33.630000000000003</v>
      </c>
      <c r="F109" s="11">
        <v>57.71</v>
      </c>
    </row>
    <row r="110" spans="1:6" x14ac:dyDescent="0.55000000000000004">
      <c r="A110" s="22">
        <v>42922.797627314816</v>
      </c>
      <c r="B110" s="11" t="s">
        <v>0</v>
      </c>
      <c r="C110" s="11" t="s">
        <v>1</v>
      </c>
      <c r="D110" s="11">
        <v>416</v>
      </c>
      <c r="E110" s="11">
        <v>33.44</v>
      </c>
      <c r="F110" s="11">
        <v>58.89</v>
      </c>
    </row>
    <row r="111" spans="1:6" x14ac:dyDescent="0.55000000000000004">
      <c r="A111" s="22">
        <v>42922.797974537039</v>
      </c>
      <c r="B111" s="11" t="s">
        <v>0</v>
      </c>
      <c r="C111" s="11" t="s">
        <v>1</v>
      </c>
      <c r="D111" s="11">
        <v>418</v>
      </c>
      <c r="E111" s="11">
        <v>33.25</v>
      </c>
      <c r="F111" s="11">
        <v>59.96</v>
      </c>
    </row>
    <row r="112" spans="1:6" x14ac:dyDescent="0.55000000000000004">
      <c r="A112" s="22">
        <v>42922.798321759263</v>
      </c>
      <c r="B112" s="11" t="s">
        <v>0</v>
      </c>
      <c r="C112" s="11" t="s">
        <v>1</v>
      </c>
      <c r="D112" s="11">
        <v>415</v>
      </c>
      <c r="E112" s="11">
        <v>33.08</v>
      </c>
      <c r="F112" s="11">
        <v>60.94</v>
      </c>
    </row>
    <row r="113" spans="1:6" x14ac:dyDescent="0.55000000000000004">
      <c r="A113" s="22">
        <v>42922.798668981479</v>
      </c>
      <c r="B113" s="11" t="s">
        <v>0</v>
      </c>
      <c r="C113" s="11" t="s">
        <v>1</v>
      </c>
      <c r="D113" s="11">
        <v>414</v>
      </c>
      <c r="E113" s="11">
        <v>32.92</v>
      </c>
      <c r="F113" s="11">
        <v>61.83</v>
      </c>
    </row>
    <row r="114" spans="1:6" x14ac:dyDescent="0.55000000000000004">
      <c r="A114" s="22">
        <v>42922.799016203702</v>
      </c>
      <c r="B114" s="11" t="s">
        <v>0</v>
      </c>
      <c r="C114" s="11" t="s">
        <v>1</v>
      </c>
      <c r="D114" s="11">
        <v>413</v>
      </c>
      <c r="E114" s="11">
        <v>32.75</v>
      </c>
      <c r="F114" s="11">
        <v>62.62</v>
      </c>
    </row>
    <row r="115" spans="1:6" x14ac:dyDescent="0.55000000000000004">
      <c r="A115" s="22">
        <v>42922.799363425926</v>
      </c>
      <c r="B115" s="11" t="s">
        <v>0</v>
      </c>
      <c r="C115" s="11" t="s">
        <v>1</v>
      </c>
      <c r="D115" s="11">
        <v>412</v>
      </c>
      <c r="E115" s="11">
        <v>32.58</v>
      </c>
      <c r="F115" s="11">
        <v>63.36</v>
      </c>
    </row>
    <row r="116" spans="1:6" x14ac:dyDescent="0.55000000000000004">
      <c r="A116" s="22">
        <v>42922.799710648149</v>
      </c>
      <c r="B116" s="11" t="s">
        <v>0</v>
      </c>
      <c r="C116" s="11" t="s">
        <v>1</v>
      </c>
      <c r="D116" s="11">
        <v>406</v>
      </c>
      <c r="E116" s="11">
        <v>32.43</v>
      </c>
      <c r="F116" s="11">
        <v>64.06</v>
      </c>
    </row>
    <row r="117" spans="1:6" x14ac:dyDescent="0.55000000000000004">
      <c r="A117" s="22">
        <v>42922.800057870372</v>
      </c>
      <c r="B117" s="11" t="s">
        <v>0</v>
      </c>
      <c r="C117" s="11" t="s">
        <v>1</v>
      </c>
      <c r="D117" s="11">
        <v>406</v>
      </c>
      <c r="E117" s="11">
        <v>32.29</v>
      </c>
      <c r="F117" s="11">
        <v>64.67</v>
      </c>
    </row>
    <row r="118" spans="1:6" ht="14.7" thickBot="1" x14ac:dyDescent="0.6">
      <c r="A118" s="23">
        <v>42922.800405092596</v>
      </c>
      <c r="B118" s="5" t="s">
        <v>0</v>
      </c>
      <c r="C118" s="5" t="s">
        <v>1</v>
      </c>
      <c r="D118" s="5">
        <v>408</v>
      </c>
      <c r="E118" s="5">
        <v>32.24</v>
      </c>
      <c r="F118" s="5">
        <v>64.73</v>
      </c>
    </row>
    <row r="119" spans="1:6" ht="14.7" thickTop="1" x14ac:dyDescent="0.55000000000000004">
      <c r="A119" s="1"/>
    </row>
    <row r="120" spans="1:6" x14ac:dyDescent="0.55000000000000004">
      <c r="A120" s="1"/>
    </row>
    <row r="121" spans="1:6" x14ac:dyDescent="0.55000000000000004">
      <c r="A121" s="1"/>
    </row>
    <row r="122" spans="1:6" x14ac:dyDescent="0.55000000000000004">
      <c r="A122" s="1"/>
    </row>
    <row r="123" spans="1:6" x14ac:dyDescent="0.55000000000000004">
      <c r="A123" s="1"/>
    </row>
    <row r="124" spans="1:6" x14ac:dyDescent="0.55000000000000004">
      <c r="A124" s="1"/>
    </row>
    <row r="125" spans="1:6" x14ac:dyDescent="0.55000000000000004">
      <c r="A125" s="1"/>
    </row>
    <row r="126" spans="1:6" x14ac:dyDescent="0.55000000000000004">
      <c r="A126" s="1"/>
    </row>
    <row r="127" spans="1:6" x14ac:dyDescent="0.55000000000000004">
      <c r="A127" s="1"/>
    </row>
    <row r="128" spans="1:6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  <row r="132" spans="1:1" x14ac:dyDescent="0.55000000000000004">
      <c r="A132" s="1"/>
    </row>
    <row r="133" spans="1:1" x14ac:dyDescent="0.55000000000000004">
      <c r="A133" s="1"/>
    </row>
    <row r="134" spans="1:1" x14ac:dyDescent="0.55000000000000004">
      <c r="A134" s="1"/>
    </row>
    <row r="135" spans="1:1" x14ac:dyDescent="0.55000000000000004">
      <c r="A135" s="1"/>
    </row>
    <row r="136" spans="1:1" x14ac:dyDescent="0.55000000000000004">
      <c r="A136" s="1"/>
    </row>
    <row r="137" spans="1:1" x14ac:dyDescent="0.55000000000000004">
      <c r="A137" s="1"/>
    </row>
    <row r="138" spans="1:1" x14ac:dyDescent="0.55000000000000004">
      <c r="A138" s="1"/>
    </row>
    <row r="139" spans="1:1" x14ac:dyDescent="0.55000000000000004">
      <c r="A139" s="1"/>
    </row>
    <row r="140" spans="1:1" x14ac:dyDescent="0.55000000000000004">
      <c r="A140" s="1"/>
    </row>
    <row r="141" spans="1:1" x14ac:dyDescent="0.55000000000000004">
      <c r="A141" s="1"/>
    </row>
    <row r="142" spans="1:1" x14ac:dyDescent="0.55000000000000004">
      <c r="A142" s="1"/>
    </row>
    <row r="143" spans="1:1" x14ac:dyDescent="0.55000000000000004">
      <c r="A143" s="1"/>
    </row>
    <row r="144" spans="1:1" x14ac:dyDescent="0.55000000000000004">
      <c r="A144" s="1"/>
    </row>
    <row r="145" spans="1:1" x14ac:dyDescent="0.55000000000000004">
      <c r="A145" s="1"/>
    </row>
    <row r="146" spans="1:1" x14ac:dyDescent="0.55000000000000004">
      <c r="A146" s="1"/>
    </row>
    <row r="147" spans="1:1" x14ac:dyDescent="0.55000000000000004">
      <c r="A147" s="1"/>
    </row>
    <row r="148" spans="1:1" x14ac:dyDescent="0.55000000000000004">
      <c r="A148" s="1"/>
    </row>
    <row r="149" spans="1:1" x14ac:dyDescent="0.55000000000000004">
      <c r="A149" s="1"/>
    </row>
    <row r="150" spans="1:1" x14ac:dyDescent="0.55000000000000004">
      <c r="A150" s="1"/>
    </row>
    <row r="151" spans="1:1" x14ac:dyDescent="0.55000000000000004">
      <c r="A151" s="1"/>
    </row>
    <row r="152" spans="1:1" x14ac:dyDescent="0.55000000000000004">
      <c r="A152" s="1"/>
    </row>
    <row r="153" spans="1:1" x14ac:dyDescent="0.55000000000000004">
      <c r="A153" s="1"/>
    </row>
    <row r="154" spans="1:1" x14ac:dyDescent="0.55000000000000004">
      <c r="A154" s="1"/>
    </row>
    <row r="155" spans="1:1" x14ac:dyDescent="0.55000000000000004">
      <c r="A155" s="1"/>
    </row>
    <row r="156" spans="1:1" x14ac:dyDescent="0.55000000000000004">
      <c r="A156" s="1"/>
    </row>
    <row r="157" spans="1:1" x14ac:dyDescent="0.55000000000000004">
      <c r="A157" s="1"/>
    </row>
    <row r="158" spans="1:1" x14ac:dyDescent="0.55000000000000004">
      <c r="A158" s="1"/>
    </row>
    <row r="159" spans="1:1" x14ac:dyDescent="0.55000000000000004">
      <c r="A159" s="1"/>
    </row>
    <row r="160" spans="1:1" x14ac:dyDescent="0.55000000000000004">
      <c r="A160" s="1"/>
    </row>
    <row r="161" spans="1:1" x14ac:dyDescent="0.55000000000000004">
      <c r="A161" s="1"/>
    </row>
    <row r="162" spans="1:1" x14ac:dyDescent="0.55000000000000004">
      <c r="A162" s="1"/>
    </row>
    <row r="163" spans="1:1" x14ac:dyDescent="0.55000000000000004">
      <c r="A163" s="1"/>
    </row>
    <row r="164" spans="1:1" x14ac:dyDescent="0.55000000000000004">
      <c r="A164" s="1"/>
    </row>
    <row r="165" spans="1:1" x14ac:dyDescent="0.55000000000000004">
      <c r="A165" s="1"/>
    </row>
    <row r="166" spans="1:1" x14ac:dyDescent="0.55000000000000004">
      <c r="A166" s="1"/>
    </row>
    <row r="167" spans="1:1" x14ac:dyDescent="0.55000000000000004">
      <c r="A167" s="1"/>
    </row>
    <row r="168" spans="1:1" x14ac:dyDescent="0.55000000000000004">
      <c r="A168" s="1"/>
    </row>
    <row r="169" spans="1:1" x14ac:dyDescent="0.55000000000000004">
      <c r="A169" s="1"/>
    </row>
    <row r="170" spans="1:1" x14ac:dyDescent="0.55000000000000004">
      <c r="A170" s="1"/>
    </row>
    <row r="171" spans="1:1" x14ac:dyDescent="0.55000000000000004">
      <c r="A171" s="1"/>
    </row>
    <row r="172" spans="1:1" x14ac:dyDescent="0.55000000000000004">
      <c r="A172" s="1"/>
    </row>
    <row r="173" spans="1:1" x14ac:dyDescent="0.55000000000000004">
      <c r="A173" s="1"/>
    </row>
    <row r="174" spans="1:1" x14ac:dyDescent="0.55000000000000004">
      <c r="A174" s="1"/>
    </row>
    <row r="175" spans="1:1" x14ac:dyDescent="0.55000000000000004">
      <c r="A175" s="1"/>
    </row>
    <row r="176" spans="1:1" x14ac:dyDescent="0.55000000000000004">
      <c r="A176" s="1"/>
    </row>
    <row r="177" spans="1:1" x14ac:dyDescent="0.55000000000000004">
      <c r="A177" s="1"/>
    </row>
    <row r="178" spans="1:1" x14ac:dyDescent="0.55000000000000004">
      <c r="A178" s="1"/>
    </row>
    <row r="179" spans="1:1" x14ac:dyDescent="0.55000000000000004">
      <c r="A179" s="1"/>
    </row>
    <row r="180" spans="1:1" x14ac:dyDescent="0.55000000000000004">
      <c r="A180" s="1"/>
    </row>
    <row r="181" spans="1:1" x14ac:dyDescent="0.55000000000000004">
      <c r="A181" s="1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E3" sqref="E3"/>
    </sheetView>
  </sheetViews>
  <sheetFormatPr defaultRowHeight="14.4" x14ac:dyDescent="0.55000000000000004"/>
  <cols>
    <col min="2" max="2" width="8.83984375" customWidth="1"/>
    <col min="5" max="5" width="17.68359375" customWidth="1"/>
    <col min="8" max="8" width="9.9453125" customWidth="1"/>
  </cols>
  <sheetData>
    <row r="1" spans="1:11" ht="14.7" thickBot="1" x14ac:dyDescent="0.6"/>
    <row r="2" spans="1:11" ht="15" thickTop="1" thickBot="1" x14ac:dyDescent="0.6">
      <c r="A2" s="29" t="s">
        <v>43</v>
      </c>
      <c r="B2" s="27"/>
      <c r="C2" s="27"/>
      <c r="D2" s="27"/>
      <c r="E2" s="28"/>
      <c r="G2" s="29" t="s">
        <v>45</v>
      </c>
      <c r="H2" s="28"/>
      <c r="J2" s="29" t="s">
        <v>44</v>
      </c>
      <c r="K2" s="28"/>
    </row>
    <row r="3" spans="1:11" ht="15" thickTop="1" thickBot="1" x14ac:dyDescent="0.6">
      <c r="A3" s="24"/>
      <c r="B3" s="61" t="s">
        <v>18</v>
      </c>
      <c r="C3" s="61" t="s">
        <v>22</v>
      </c>
      <c r="D3" s="68" t="s">
        <v>12</v>
      </c>
      <c r="E3" s="61" t="s">
        <v>115</v>
      </c>
      <c r="G3" s="67" t="s">
        <v>94</v>
      </c>
      <c r="H3" s="10">
        <v>8.2050000000000001</v>
      </c>
      <c r="J3" s="67" t="s">
        <v>23</v>
      </c>
      <c r="K3" s="10">
        <v>0.3</v>
      </c>
    </row>
    <row r="4" spans="1:11" ht="15" thickTop="1" thickBot="1" x14ac:dyDescent="0.6">
      <c r="A4" s="4" t="s">
        <v>11</v>
      </c>
      <c r="B4" s="4">
        <f>97771+H12</f>
        <v>101732.65</v>
      </c>
      <c r="C4" s="8">
        <v>298.23805555555555</v>
      </c>
      <c r="D4">
        <v>-1.0916860916860916E-2</v>
      </c>
      <c r="E4" s="11">
        <f>((B4*$H$4)/($H$3*C4*$H$5))*D4</f>
        <v>-4.995030738154993E-2</v>
      </c>
      <c r="G4" s="67" t="s">
        <v>95</v>
      </c>
      <c r="H4" s="10">
        <f>(1/3)*(3.14)*((K3^2)+(K4*K3)+(K4^2))*K5</f>
        <v>3.1102394986666667E-2</v>
      </c>
      <c r="J4" s="61" t="s">
        <v>24</v>
      </c>
      <c r="K4" s="10">
        <v>0.27200000000000002</v>
      </c>
    </row>
    <row r="5" spans="1:11" ht="15" thickTop="1" thickBot="1" x14ac:dyDescent="0.6">
      <c r="A5" s="11" t="s">
        <v>13</v>
      </c>
      <c r="B5" s="11">
        <f>97771+H12</f>
        <v>101732.65</v>
      </c>
      <c r="C5" s="8">
        <v>298.42078947368418</v>
      </c>
      <c r="D5">
        <v>-1.4074814074814077E-2</v>
      </c>
      <c r="E5" s="11">
        <f t="shared" ref="E5:E9" si="0">((B5*$H$4)/($H$3*C5*$H$5))*D5</f>
        <v>-6.4360148667198205E-2</v>
      </c>
      <c r="G5" s="61" t="s">
        <v>96</v>
      </c>
      <c r="H5" s="5">
        <f>(3.14)*(K3^2)</f>
        <v>0.28260000000000002</v>
      </c>
      <c r="J5" s="61" t="s">
        <v>25</v>
      </c>
      <c r="K5" s="5">
        <v>0.121</v>
      </c>
    </row>
    <row r="6" spans="1:11" ht="14.7" thickTop="1" x14ac:dyDescent="0.55000000000000004">
      <c r="A6" s="11" t="s">
        <v>14</v>
      </c>
      <c r="B6" s="11">
        <f>97645+H12</f>
        <v>101606.65</v>
      </c>
      <c r="C6" s="8">
        <v>308.02499999999998</v>
      </c>
      <c r="D6">
        <v>-1.1421911421911422E-2</v>
      </c>
      <c r="E6" s="11">
        <f t="shared" si="0"/>
        <v>-5.0537999165334635E-2</v>
      </c>
    </row>
    <row r="7" spans="1:11" x14ac:dyDescent="0.55000000000000004">
      <c r="A7" s="11" t="s">
        <v>15</v>
      </c>
      <c r="B7" s="11">
        <f>97409+H12</f>
        <v>101370.65</v>
      </c>
      <c r="C7" s="8">
        <v>307.48513513513512</v>
      </c>
      <c r="D7">
        <v>-7.156177156177157E-2</v>
      </c>
      <c r="E7" s="11">
        <f t="shared" si="0"/>
        <v>-0.3164552308118645</v>
      </c>
    </row>
    <row r="8" spans="1:11" x14ac:dyDescent="0.55000000000000004">
      <c r="A8" s="11" t="s">
        <v>16</v>
      </c>
      <c r="B8" s="11">
        <f>97344+H12</f>
        <v>101305.65</v>
      </c>
      <c r="C8" s="8">
        <v>303.82291666666669</v>
      </c>
      <c r="D8">
        <v>-6.1072261072261075E-2</v>
      </c>
      <c r="E8" s="11">
        <f t="shared" si="0"/>
        <v>-0.27314938528103155</v>
      </c>
    </row>
    <row r="9" spans="1:11" ht="14.7" thickBot="1" x14ac:dyDescent="0.6">
      <c r="A9" s="5" t="s">
        <v>17</v>
      </c>
      <c r="B9" s="5">
        <f>97344+H12</f>
        <v>101305.65</v>
      </c>
      <c r="C9" s="7">
        <v>304.57022222222224</v>
      </c>
      <c r="D9" s="6">
        <v>-3.7051837051837053E-2</v>
      </c>
      <c r="E9" s="5">
        <f t="shared" si="0"/>
        <v>-0.16530997575437639</v>
      </c>
    </row>
    <row r="10" spans="1:11" ht="15" thickTop="1" thickBot="1" x14ac:dyDescent="0.6">
      <c r="A10" s="14"/>
    </row>
    <row r="11" spans="1:11" ht="15" thickTop="1" thickBot="1" x14ac:dyDescent="0.6">
      <c r="A11" s="24"/>
      <c r="B11" s="67" t="s">
        <v>27</v>
      </c>
      <c r="G11" s="32" t="s">
        <v>29</v>
      </c>
      <c r="H11" s="31"/>
    </row>
    <row r="12" spans="1:11" ht="15" thickTop="1" thickBot="1" x14ac:dyDescent="0.6">
      <c r="A12" s="18" t="s">
        <v>11</v>
      </c>
      <c r="B12" s="15">
        <v>0.27083333333333331</v>
      </c>
      <c r="G12" s="10">
        <f>-1.225*9.8*330</f>
        <v>-3961.650000000001</v>
      </c>
      <c r="H12" s="10">
        <f>(-1)*G12</f>
        <v>3961.650000000001</v>
      </c>
    </row>
    <row r="13" spans="1:11" ht="14.7" thickTop="1" x14ac:dyDescent="0.55000000000000004">
      <c r="A13" s="19" t="s">
        <v>13</v>
      </c>
      <c r="B13" s="16">
        <v>0.27083333333333331</v>
      </c>
    </row>
    <row r="14" spans="1:11" x14ac:dyDescent="0.55000000000000004">
      <c r="A14" s="19" t="s">
        <v>14</v>
      </c>
      <c r="B14" s="16">
        <v>0.45833333333333331</v>
      </c>
    </row>
    <row r="15" spans="1:11" x14ac:dyDescent="0.55000000000000004">
      <c r="A15" s="19" t="s">
        <v>15</v>
      </c>
      <c r="B15" s="16">
        <v>0.66666666666666663</v>
      </c>
    </row>
    <row r="16" spans="1:11" x14ac:dyDescent="0.55000000000000004">
      <c r="A16" s="19" t="s">
        <v>16</v>
      </c>
      <c r="B16" s="16">
        <v>0.79166666666666663</v>
      </c>
    </row>
    <row r="17" spans="1:2" ht="14.7" thickBot="1" x14ac:dyDescent="0.6">
      <c r="A17" s="9" t="s">
        <v>17</v>
      </c>
      <c r="B17" s="17">
        <v>0.79166666666666663</v>
      </c>
    </row>
    <row r="18" spans="1:2" ht="15" thickTop="1" thickBot="1" x14ac:dyDescent="0.6"/>
    <row r="19" spans="1:2" ht="15" thickTop="1" thickBot="1" x14ac:dyDescent="0.6">
      <c r="A19" s="67" t="s">
        <v>28</v>
      </c>
      <c r="B19" s="67" t="s">
        <v>26</v>
      </c>
    </row>
    <row r="20" spans="1:2" ht="14.7" thickTop="1" x14ac:dyDescent="0.55000000000000004">
      <c r="A20" s="15">
        <v>0.27083333333333331</v>
      </c>
      <c r="B20" s="4">
        <f>AVERAGE(E4,E5)</f>
        <v>-5.7155228024374068E-2</v>
      </c>
    </row>
    <row r="21" spans="1:2" x14ac:dyDescent="0.55000000000000004">
      <c r="A21" s="16">
        <v>0.45833333333333331</v>
      </c>
      <c r="B21" s="11">
        <v>-5.0537999165334635E-2</v>
      </c>
    </row>
    <row r="22" spans="1:2" x14ac:dyDescent="0.55000000000000004">
      <c r="A22" s="16">
        <v>0.66666666666666663</v>
      </c>
      <c r="B22" s="11">
        <v>-0.3164552308118645</v>
      </c>
    </row>
    <row r="23" spans="1:2" ht="14.7" thickBot="1" x14ac:dyDescent="0.6">
      <c r="A23" s="17">
        <v>0.79166666666666663</v>
      </c>
      <c r="B23" s="5">
        <f>AVERAGE(E8,E9)</f>
        <v>-0.21922968051770397</v>
      </c>
    </row>
    <row r="24" spans="1:2" ht="14.7" thickTop="1" x14ac:dyDescent="0.55000000000000004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workbookViewId="0">
      <selection activeCell="F27" sqref="F27"/>
    </sheetView>
  </sheetViews>
  <sheetFormatPr defaultRowHeight="14.4" x14ac:dyDescent="0.55000000000000004"/>
  <cols>
    <col min="1" max="1" width="15.578125" customWidth="1"/>
    <col min="2" max="2" width="15.578125" style="46" customWidth="1"/>
    <col min="3" max="25" width="15.578125" customWidth="1"/>
  </cols>
  <sheetData>
    <row r="1" spans="1:24" ht="14.7" thickBot="1" x14ac:dyDescent="0.6"/>
    <row r="2" spans="1:24" ht="15" thickTop="1" thickBot="1" x14ac:dyDescent="0.6">
      <c r="A2" s="29" t="s">
        <v>90</v>
      </c>
      <c r="B2" s="5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8"/>
    </row>
    <row r="3" spans="1:24" ht="14.7" thickTop="1" x14ac:dyDescent="0.55000000000000004">
      <c r="A3" s="65" t="s">
        <v>28</v>
      </c>
      <c r="B3" s="66" t="s">
        <v>47</v>
      </c>
      <c r="C3" s="66" t="s">
        <v>48</v>
      </c>
      <c r="D3" s="66" t="s">
        <v>49</v>
      </c>
      <c r="E3" s="66" t="s">
        <v>50</v>
      </c>
      <c r="F3" s="66" t="s">
        <v>51</v>
      </c>
      <c r="G3" s="66" t="s">
        <v>52</v>
      </c>
      <c r="H3" s="66" t="s">
        <v>53</v>
      </c>
      <c r="I3" s="66" t="s">
        <v>54</v>
      </c>
      <c r="J3" s="66" t="s">
        <v>55</v>
      </c>
      <c r="K3" s="66" t="s">
        <v>56</v>
      </c>
      <c r="L3" s="66" t="s">
        <v>57</v>
      </c>
      <c r="M3" s="66" t="s">
        <v>58</v>
      </c>
      <c r="N3" s="66" t="s">
        <v>59</v>
      </c>
      <c r="O3" s="66" t="s">
        <v>60</v>
      </c>
      <c r="P3" s="66" t="s">
        <v>61</v>
      </c>
      <c r="Q3" s="66" t="s">
        <v>62</v>
      </c>
      <c r="R3" s="66" t="s">
        <v>63</v>
      </c>
      <c r="S3" s="66" t="s">
        <v>64</v>
      </c>
      <c r="T3" s="66" t="s">
        <v>65</v>
      </c>
      <c r="U3" s="66" t="s">
        <v>66</v>
      </c>
      <c r="V3" s="66" t="s">
        <v>67</v>
      </c>
      <c r="W3" s="66" t="s">
        <v>68</v>
      </c>
      <c r="X3" s="66" t="s">
        <v>69</v>
      </c>
    </row>
    <row r="4" spans="1:24" ht="14.7" thickBot="1" x14ac:dyDescent="0.6">
      <c r="A4" s="61" t="s">
        <v>79</v>
      </c>
      <c r="B4" s="61" t="s">
        <v>85</v>
      </c>
      <c r="C4" s="61" t="s">
        <v>85</v>
      </c>
      <c r="D4" s="61" t="s">
        <v>85</v>
      </c>
      <c r="E4" s="61" t="s">
        <v>85</v>
      </c>
      <c r="F4" s="61" t="s">
        <v>85</v>
      </c>
      <c r="G4" s="61" t="s">
        <v>85</v>
      </c>
      <c r="H4" s="61" t="s">
        <v>85</v>
      </c>
      <c r="I4" s="61" t="s">
        <v>85</v>
      </c>
      <c r="J4" s="61" t="s">
        <v>85</v>
      </c>
      <c r="K4" s="61" t="s">
        <v>85</v>
      </c>
      <c r="L4" s="61" t="s">
        <v>85</v>
      </c>
      <c r="M4" s="61" t="s">
        <v>85</v>
      </c>
      <c r="N4" s="61" t="s">
        <v>85</v>
      </c>
      <c r="O4" s="61" t="s">
        <v>85</v>
      </c>
      <c r="P4" s="61" t="s">
        <v>85</v>
      </c>
      <c r="Q4" s="61" t="s">
        <v>85</v>
      </c>
      <c r="R4" s="61" t="s">
        <v>85</v>
      </c>
      <c r="S4" s="61" t="s">
        <v>85</v>
      </c>
      <c r="T4" s="61" t="s">
        <v>85</v>
      </c>
      <c r="U4" s="61" t="s">
        <v>85</v>
      </c>
      <c r="V4" s="61" t="s">
        <v>85</v>
      </c>
      <c r="W4" s="61" t="s">
        <v>85</v>
      </c>
      <c r="X4" s="61" t="s">
        <v>85</v>
      </c>
    </row>
    <row r="5" spans="1:24" ht="14.7" thickTop="1" x14ac:dyDescent="0.55000000000000004">
      <c r="A5" s="52">
        <v>42922.270833333336</v>
      </c>
      <c r="B5" s="51">
        <v>23</v>
      </c>
      <c r="C5" s="48">
        <v>23.02</v>
      </c>
      <c r="D5" s="48">
        <v>23.02</v>
      </c>
      <c r="E5" s="48">
        <v>23.02</v>
      </c>
      <c r="F5" s="48">
        <v>23.01</v>
      </c>
      <c r="G5" s="48">
        <v>22.51</v>
      </c>
      <c r="H5" s="48">
        <v>22.36</v>
      </c>
      <c r="I5" s="48">
        <v>22.29</v>
      </c>
      <c r="J5" s="48">
        <v>22.15</v>
      </c>
      <c r="K5" s="48">
        <v>21.96</v>
      </c>
      <c r="L5" s="48">
        <v>21.03</v>
      </c>
      <c r="M5" s="48">
        <v>20.47</v>
      </c>
      <c r="N5" s="48">
        <v>17.88</v>
      </c>
      <c r="O5" s="48">
        <v>15.7</v>
      </c>
      <c r="P5" s="48">
        <v>13.78</v>
      </c>
      <c r="Q5" s="48">
        <v>13.19</v>
      </c>
      <c r="R5" s="48">
        <v>12.99</v>
      </c>
      <c r="S5" s="48">
        <v>12.72</v>
      </c>
      <c r="T5" s="48">
        <v>12.48</v>
      </c>
      <c r="U5" s="48">
        <v>12.2</v>
      </c>
      <c r="V5" s="48">
        <v>11.94</v>
      </c>
      <c r="W5" s="48">
        <v>11.5</v>
      </c>
      <c r="X5" s="48">
        <v>11.5</v>
      </c>
    </row>
    <row r="6" spans="1:24" x14ac:dyDescent="0.55000000000000004">
      <c r="A6" s="53">
        <v>42922.458333333336</v>
      </c>
      <c r="B6" s="55">
        <v>24.33</v>
      </c>
      <c r="C6" s="56">
        <v>24.06</v>
      </c>
      <c r="D6" s="56">
        <v>23.64</v>
      </c>
      <c r="E6" s="56">
        <v>23.37</v>
      </c>
      <c r="F6" s="56">
        <v>23.15</v>
      </c>
      <c r="G6" s="56">
        <v>22.91</v>
      </c>
      <c r="H6" s="56">
        <v>22.78</v>
      </c>
      <c r="I6" s="56">
        <v>22</v>
      </c>
      <c r="J6" s="56">
        <v>20.9</v>
      </c>
      <c r="K6" s="56">
        <v>20.73</v>
      </c>
      <c r="L6" s="56">
        <v>20.399999999999999</v>
      </c>
      <c r="M6" s="56">
        <v>20.07</v>
      </c>
      <c r="N6" s="56">
        <v>19.46</v>
      </c>
      <c r="O6" s="56">
        <v>15.46</v>
      </c>
      <c r="P6" s="56">
        <v>15.06</v>
      </c>
      <c r="Q6" s="56">
        <v>13.8</v>
      </c>
      <c r="R6" s="56">
        <v>13.27</v>
      </c>
      <c r="S6" s="56">
        <v>12.71</v>
      </c>
      <c r="T6" s="56">
        <v>12.17</v>
      </c>
      <c r="U6" s="56">
        <v>11.73</v>
      </c>
      <c r="V6" s="56">
        <v>11.6</v>
      </c>
      <c r="W6" s="56">
        <v>11.45</v>
      </c>
      <c r="X6" s="56">
        <v>11.33</v>
      </c>
    </row>
    <row r="7" spans="1:24" x14ac:dyDescent="0.55000000000000004">
      <c r="A7" s="53">
        <v>42922.666666666664</v>
      </c>
      <c r="B7" s="55">
        <v>24.9</v>
      </c>
      <c r="C7" s="56">
        <v>24.93</v>
      </c>
      <c r="D7" s="56">
        <v>24.85</v>
      </c>
      <c r="E7" s="56">
        <v>24.67</v>
      </c>
      <c r="F7" s="56">
        <v>24.2</v>
      </c>
      <c r="G7" s="56">
        <v>23.07</v>
      </c>
      <c r="H7" s="56">
        <v>22.88</v>
      </c>
      <c r="I7" s="56">
        <v>22.64</v>
      </c>
      <c r="J7" s="56">
        <v>22.23</v>
      </c>
      <c r="K7" s="56">
        <v>21.11</v>
      </c>
      <c r="L7" s="56">
        <v>20.97</v>
      </c>
      <c r="M7" s="56">
        <v>20.55</v>
      </c>
      <c r="N7" s="56">
        <v>18.59</v>
      </c>
      <c r="O7" s="56">
        <v>15.57</v>
      </c>
      <c r="P7" s="56">
        <v>14.02</v>
      </c>
      <c r="Q7" s="56">
        <v>13.47</v>
      </c>
      <c r="R7" s="56">
        <v>13.08</v>
      </c>
      <c r="S7" s="56">
        <v>12.74</v>
      </c>
      <c r="T7" s="56">
        <v>12.61</v>
      </c>
      <c r="U7" s="56">
        <v>12.33</v>
      </c>
      <c r="V7" s="56">
        <v>11.93</v>
      </c>
      <c r="W7" s="56">
        <v>11.68</v>
      </c>
      <c r="X7" s="56">
        <v>11.6</v>
      </c>
    </row>
    <row r="8" spans="1:24" ht="14.7" thickBot="1" x14ac:dyDescent="0.6">
      <c r="A8" s="54">
        <v>42922.791666666664</v>
      </c>
      <c r="B8" s="49">
        <v>24.71</v>
      </c>
      <c r="C8" s="50">
        <v>24.7</v>
      </c>
      <c r="D8" s="50">
        <v>24.66</v>
      </c>
      <c r="E8" s="50">
        <v>24.58</v>
      </c>
      <c r="F8" s="50">
        <v>24.5</v>
      </c>
      <c r="G8" s="50">
        <v>24.26</v>
      </c>
      <c r="H8" s="50">
        <v>23.64</v>
      </c>
      <c r="I8" s="50">
        <v>22.69</v>
      </c>
      <c r="J8" s="50">
        <v>22.45</v>
      </c>
      <c r="K8" s="50">
        <v>21.93</v>
      </c>
      <c r="L8" s="50">
        <v>21.15</v>
      </c>
      <c r="M8" s="50">
        <v>20.74</v>
      </c>
      <c r="N8" s="50">
        <v>18.809999999999999</v>
      </c>
      <c r="O8" s="50">
        <v>15.89</v>
      </c>
      <c r="P8" s="50">
        <v>14.31</v>
      </c>
      <c r="Q8" s="50">
        <v>13.59</v>
      </c>
      <c r="R8" s="50">
        <v>13.31</v>
      </c>
      <c r="S8" s="50">
        <v>12.77</v>
      </c>
      <c r="T8" s="50">
        <v>12.46</v>
      </c>
      <c r="U8" s="50">
        <v>12.21</v>
      </c>
      <c r="V8" s="50">
        <v>11.97</v>
      </c>
      <c r="W8" s="50">
        <v>11.74</v>
      </c>
      <c r="X8" s="50">
        <v>11.6</v>
      </c>
    </row>
    <row r="9" spans="1:24" ht="15" thickTop="1" thickBot="1" x14ac:dyDescent="0.6">
      <c r="A9" s="44"/>
      <c r="B9" s="47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</row>
    <row r="10" spans="1:24" ht="15" thickTop="1" thickBot="1" x14ac:dyDescent="0.6">
      <c r="A10" s="29" t="s">
        <v>93</v>
      </c>
      <c r="B10" s="58"/>
      <c r="C10" s="59"/>
      <c r="D10" s="59"/>
      <c r="E10" s="59"/>
      <c r="F10" s="59"/>
      <c r="G10" s="59"/>
      <c r="H10" s="59"/>
      <c r="I10" s="59"/>
      <c r="J10" s="60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</row>
    <row r="11" spans="1:24" ht="14.7" thickTop="1" x14ac:dyDescent="0.55000000000000004">
      <c r="A11" s="65" t="s">
        <v>28</v>
      </c>
      <c r="B11" s="66" t="s">
        <v>70</v>
      </c>
      <c r="C11" s="66" t="s">
        <v>71</v>
      </c>
      <c r="D11" s="66" t="s">
        <v>72</v>
      </c>
      <c r="E11" s="66" t="s">
        <v>73</v>
      </c>
      <c r="F11" s="66" t="s">
        <v>74</v>
      </c>
      <c r="G11" s="66" t="s">
        <v>75</v>
      </c>
      <c r="H11" s="66" t="s">
        <v>76</v>
      </c>
      <c r="I11" s="66" t="s">
        <v>77</v>
      </c>
      <c r="J11" s="66" t="s">
        <v>78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</row>
    <row r="12" spans="1:24" ht="14.7" thickBot="1" x14ac:dyDescent="0.6">
      <c r="A12" s="61" t="s">
        <v>79</v>
      </c>
      <c r="B12" s="61" t="s">
        <v>85</v>
      </c>
      <c r="C12" s="61" t="s">
        <v>80</v>
      </c>
      <c r="D12" s="61" t="s">
        <v>81</v>
      </c>
      <c r="E12" s="61" t="s">
        <v>82</v>
      </c>
      <c r="F12" s="61" t="s">
        <v>83</v>
      </c>
      <c r="G12" s="61" t="s">
        <v>85</v>
      </c>
      <c r="H12" s="61" t="s">
        <v>81</v>
      </c>
      <c r="I12" s="61" t="s">
        <v>84</v>
      </c>
      <c r="J12" s="61" t="s">
        <v>84</v>
      </c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</row>
    <row r="13" spans="1:24" ht="14.7" thickTop="1" x14ac:dyDescent="0.55000000000000004">
      <c r="A13" s="52">
        <v>42922.270833333336</v>
      </c>
      <c r="B13" s="51">
        <v>22.99</v>
      </c>
      <c r="C13" s="48">
        <v>200.5</v>
      </c>
      <c r="D13" s="48">
        <v>17.2</v>
      </c>
      <c r="E13" s="48">
        <v>4951.4380000000001</v>
      </c>
      <c r="F13" s="48">
        <v>1064.05</v>
      </c>
      <c r="G13" s="48">
        <v>21.84</v>
      </c>
      <c r="H13" s="48">
        <v>137.6</v>
      </c>
      <c r="I13" s="48">
        <v>143.1</v>
      </c>
      <c r="J13" s="48">
        <v>0</v>
      </c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</row>
    <row r="14" spans="1:24" x14ac:dyDescent="0.55000000000000004">
      <c r="A14" s="53">
        <v>42922.458333333336</v>
      </c>
      <c r="B14" s="55">
        <v>24.09</v>
      </c>
      <c r="C14" s="56">
        <v>-87.7</v>
      </c>
      <c r="D14" s="56">
        <v>-7.3719999999999999</v>
      </c>
      <c r="E14" s="56">
        <v>4298.366</v>
      </c>
      <c r="F14" s="56">
        <v>922.38589999999999</v>
      </c>
      <c r="G14" s="56">
        <v>23.66</v>
      </c>
      <c r="H14" s="56">
        <v>50.56</v>
      </c>
      <c r="I14" s="56">
        <v>1396</v>
      </c>
      <c r="J14" s="56">
        <v>1.7030000000000001</v>
      </c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</row>
    <row r="15" spans="1:24" x14ac:dyDescent="0.55000000000000004">
      <c r="A15" s="53">
        <v>42922.666666666664</v>
      </c>
      <c r="B15" s="55">
        <v>24.9</v>
      </c>
      <c r="C15" s="56">
        <v>-300.60000000000002</v>
      </c>
      <c r="D15" s="56">
        <v>-24.89</v>
      </c>
      <c r="E15" s="56">
        <v>4100.6419999999998</v>
      </c>
      <c r="F15" s="56">
        <v>964.83640000000003</v>
      </c>
      <c r="G15" s="56">
        <v>24.32</v>
      </c>
      <c r="H15" s="56">
        <v>-0.85199999999999998</v>
      </c>
      <c r="I15" s="56">
        <v>1567</v>
      </c>
      <c r="J15" s="56">
        <v>3.4060000000000001</v>
      </c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</row>
    <row r="16" spans="1:24" ht="14.7" thickBot="1" x14ac:dyDescent="0.6">
      <c r="A16" s="54">
        <v>42922.791666666664</v>
      </c>
      <c r="B16" s="49">
        <v>24.68</v>
      </c>
      <c r="C16" s="50">
        <v>203.1</v>
      </c>
      <c r="D16" s="50">
        <v>16.88</v>
      </c>
      <c r="E16" s="50">
        <v>3552.4520000000002</v>
      </c>
      <c r="F16" s="50">
        <v>980.60889999999995</v>
      </c>
      <c r="G16" s="50">
        <v>24.47</v>
      </c>
      <c r="H16" s="50">
        <v>35.869999999999997</v>
      </c>
      <c r="I16" s="50">
        <v>378.1</v>
      </c>
      <c r="J16" s="50">
        <v>0</v>
      </c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</row>
    <row r="17" spans="1:24" ht="15" thickTop="1" thickBot="1" x14ac:dyDescent="0.6">
      <c r="A17" s="44"/>
      <c r="B17" s="47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</row>
    <row r="18" spans="1:24" ht="15" thickTop="1" thickBot="1" x14ac:dyDescent="0.6">
      <c r="A18" s="29" t="s">
        <v>91</v>
      </c>
      <c r="B18" s="64"/>
      <c r="C18" s="33"/>
      <c r="D18" s="60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</row>
    <row r="19" spans="1:24" ht="15" thickTop="1" thickBot="1" x14ac:dyDescent="0.6">
      <c r="A19" s="61" t="s">
        <v>28</v>
      </c>
      <c r="B19" s="61" t="s">
        <v>97</v>
      </c>
      <c r="C19" s="61" t="s">
        <v>86</v>
      </c>
      <c r="D19" s="67" t="s">
        <v>92</v>
      </c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</row>
    <row r="20" spans="1:24" ht="14.7" thickTop="1" x14ac:dyDescent="0.55000000000000004">
      <c r="A20" s="52">
        <v>42922.270833333336</v>
      </c>
      <c r="B20" s="51">
        <v>3.5</v>
      </c>
      <c r="C20" s="48" t="s">
        <v>87</v>
      </c>
      <c r="D20" s="48">
        <v>101732.65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</row>
    <row r="21" spans="1:24" x14ac:dyDescent="0.55000000000000004">
      <c r="A21" s="53">
        <v>42922.458333333336</v>
      </c>
      <c r="B21" s="55">
        <v>3.5</v>
      </c>
      <c r="C21" s="56" t="s">
        <v>88</v>
      </c>
      <c r="D21" s="56">
        <v>101606.65</v>
      </c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</row>
    <row r="22" spans="1:24" x14ac:dyDescent="0.55000000000000004">
      <c r="A22" s="53">
        <v>42922.666666666664</v>
      </c>
      <c r="B22" s="62">
        <v>8.1</v>
      </c>
      <c r="C22" s="56" t="s">
        <v>89</v>
      </c>
      <c r="D22" s="11">
        <v>101370.65</v>
      </c>
    </row>
    <row r="23" spans="1:24" ht="14.7" thickBot="1" x14ac:dyDescent="0.6">
      <c r="A23" s="54">
        <v>42922.791666666664</v>
      </c>
      <c r="B23" s="63">
        <v>4.5999999999999996</v>
      </c>
      <c r="C23" s="50" t="s">
        <v>88</v>
      </c>
      <c r="D23" s="5">
        <v>101305.65</v>
      </c>
    </row>
    <row r="24" spans="1:24" ht="15" thickTop="1" thickBot="1" x14ac:dyDescent="0.6"/>
    <row r="25" spans="1:24" ht="15" thickTop="1" thickBot="1" x14ac:dyDescent="0.6">
      <c r="A25" s="29" t="s">
        <v>107</v>
      </c>
      <c r="B25" s="64"/>
      <c r="C25" s="33"/>
      <c r="D25" s="34"/>
    </row>
    <row r="26" spans="1:24" ht="15" thickTop="1" thickBot="1" x14ac:dyDescent="0.6">
      <c r="A26" s="30" t="s">
        <v>28</v>
      </c>
      <c r="B26" s="74" t="s">
        <v>102</v>
      </c>
      <c r="C26" s="75"/>
      <c r="D26" s="31"/>
    </row>
    <row r="27" spans="1:24" ht="15" thickTop="1" thickBot="1" x14ac:dyDescent="0.6">
      <c r="A27" s="52">
        <v>42922.270833333336</v>
      </c>
      <c r="B27" s="69" t="s">
        <v>103</v>
      </c>
      <c r="C27" s="14"/>
      <c r="D27" s="12"/>
    </row>
    <row r="28" spans="1:24" ht="15" thickTop="1" thickBot="1" x14ac:dyDescent="0.6">
      <c r="A28" s="73">
        <v>42922.458333333336</v>
      </c>
      <c r="B28" s="69" t="s">
        <v>104</v>
      </c>
      <c r="C28" s="14"/>
      <c r="D28" s="12"/>
    </row>
    <row r="29" spans="1:24" ht="15" thickTop="1" thickBot="1" x14ac:dyDescent="0.6">
      <c r="A29" s="73">
        <v>42922.666666666664</v>
      </c>
      <c r="B29" s="71" t="s">
        <v>105</v>
      </c>
      <c r="C29" s="6"/>
      <c r="D29" s="7"/>
    </row>
    <row r="30" spans="1:24" ht="15" thickTop="1" thickBot="1" x14ac:dyDescent="0.6">
      <c r="A30" s="73">
        <v>42922.791666666664</v>
      </c>
      <c r="B30" s="72" t="s">
        <v>106</v>
      </c>
      <c r="C30" s="14"/>
      <c r="D30" s="12"/>
    </row>
    <row r="31" spans="1:24" ht="14.7" thickTop="1" x14ac:dyDescent="0.55000000000000004">
      <c r="A31" s="11"/>
      <c r="B31" s="70" t="s">
        <v>108</v>
      </c>
      <c r="C31" s="3"/>
      <c r="D31" s="8"/>
    </row>
    <row r="32" spans="1:24" ht="14.7" thickBot="1" x14ac:dyDescent="0.6">
      <c r="A32" s="5"/>
      <c r="B32" s="71" t="s">
        <v>109</v>
      </c>
      <c r="C32" s="6"/>
      <c r="D32" s="7"/>
    </row>
    <row r="33" ht="14.7" thickTop="1" x14ac:dyDescent="0.55000000000000004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1C</vt:lpstr>
      <vt:lpstr>1D</vt:lpstr>
      <vt:lpstr>2D</vt:lpstr>
      <vt:lpstr>3D</vt:lpstr>
      <vt:lpstr>4C</vt:lpstr>
      <vt:lpstr>4D</vt:lpstr>
      <vt:lpstr>Flux Calculations</vt:lpstr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Hayley Huerd</dc:creator>
  <cp:lastModifiedBy>Hayley Huerd</cp:lastModifiedBy>
  <dcterms:created xsi:type="dcterms:W3CDTF">2017-07-10T14:34:19Z</dcterms:created>
  <dcterms:modified xsi:type="dcterms:W3CDTF">2017-08-10T17:57:01Z</dcterms:modified>
</cp:coreProperties>
</file>